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eganhartman/Desktop/Brad's Hut/One Pager &amp; Story of Water/***One-Pager Templates/"/>
    </mc:Choice>
  </mc:AlternateContent>
  <xr:revisionPtr revIDLastSave="0" documentId="13_ncr:1_{348CF8CE-1ADE-7343-850A-8A0EC4086729}" xr6:coauthVersionLast="47" xr6:coauthVersionMax="47" xr10:uidLastSave="{00000000-0000-0000-0000-000000000000}"/>
  <bookViews>
    <workbookView xWindow="880" yWindow="500" windowWidth="22380" windowHeight="1726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AY10" i="1"/>
  <c r="AM13" i="1" s="1"/>
  <c r="AU10" i="1"/>
  <c r="AQ10" i="1"/>
  <c r="AM10" i="1"/>
  <c r="AO69" i="1"/>
  <c r="K69" i="1"/>
  <c r="AY42" i="1"/>
  <c r="AU42" i="1"/>
  <c r="AQ42" i="1"/>
  <c r="AM42" i="1"/>
  <c r="AI42" i="1"/>
  <c r="AE42" i="1"/>
  <c r="AA42" i="1"/>
  <c r="W42" i="1"/>
  <c r="S42" i="1"/>
  <c r="O42" i="1"/>
  <c r="K42" i="1"/>
  <c r="G42" i="1"/>
  <c r="C42" i="1"/>
  <c r="BA31" i="1"/>
  <c r="AU66" i="1"/>
  <c r="E66" i="1"/>
  <c r="AY48" i="1"/>
  <c r="AU59" i="1"/>
  <c r="AU61" i="1" s="1"/>
  <c r="AT56" i="1"/>
  <c r="S56" i="1"/>
  <c r="C54" i="1"/>
  <c r="G54" i="1"/>
  <c r="K54" i="1"/>
  <c r="O54" i="1"/>
  <c r="S54" i="1"/>
  <c r="W54" i="1"/>
  <c r="AA54" i="1"/>
  <c r="AE54" i="1"/>
  <c r="AI54" i="1"/>
  <c r="AM54" i="1"/>
  <c r="AQ54" i="1"/>
  <c r="AU54" i="1"/>
  <c r="AY54" i="1"/>
  <c r="AY53" i="1"/>
  <c r="C49" i="1"/>
  <c r="G49" i="1"/>
  <c r="K49" i="1"/>
  <c r="AY49" i="1" s="1"/>
  <c r="O49" i="1"/>
  <c r="S49" i="1"/>
  <c r="W49" i="1"/>
  <c r="AA49" i="1"/>
  <c r="AE49" i="1"/>
  <c r="AI49" i="1"/>
  <c r="AM49" i="1"/>
  <c r="AQ49" i="1"/>
  <c r="AU49" i="1"/>
  <c r="AO28" i="1"/>
  <c r="N28" i="1"/>
  <c r="C25" i="1"/>
  <c r="G25" i="1"/>
  <c r="K25" i="1"/>
  <c r="O25" i="1"/>
  <c r="S25" i="1"/>
  <c r="W25" i="1"/>
  <c r="AA25" i="1"/>
  <c r="AE25" i="1"/>
  <c r="AI25" i="1"/>
  <c r="AM25" i="1"/>
  <c r="AQ25" i="1"/>
  <c r="AU25" i="1"/>
  <c r="AY25" i="1"/>
  <c r="C26" i="1"/>
  <c r="G26" i="1"/>
  <c r="K26" i="1"/>
  <c r="O26" i="1"/>
  <c r="S26" i="1"/>
  <c r="W26" i="1"/>
  <c r="AA26" i="1"/>
  <c r="AE26" i="1"/>
  <c r="AI26" i="1"/>
  <c r="AM26" i="1"/>
  <c r="AQ26" i="1"/>
  <c r="AU26" i="1"/>
  <c r="AY26" i="1"/>
</calcChain>
</file>

<file path=xl/sharedStrings.xml><?xml version="1.0" encoding="utf-8"?>
<sst xmlns="http://schemas.openxmlformats.org/spreadsheetml/2006/main" count="226" uniqueCount="182">
  <si>
    <t>̊</t>
  </si>
  <si>
    <t xml:space="preserve">     as mulch, windbreaks, shading, and covered water storage are very important.      </t>
  </si>
  <si>
    <t xml:space="preserve">     When the mains were first opened in September 1882, an almost immediate decline in the water table downstream resulted.”</t>
  </si>
  <si>
    <t xml:space="preserve">     to sell at 5¢ per bucket. According to “The Lessening Stream: An Environmental History of the Santa Cruz,” by Michael F. Logan</t>
  </si>
  <si>
    <t xml:space="preserve">     in those areas where purchased CAP water (Colorado River water imported 300+ miles (483+ km) via the Central Arizona Project </t>
  </si>
  <si>
    <t>FOR MORE INFORMATION &amp; HOW TO APPLY IT</t>
  </si>
  <si>
    <t xml:space="preserve">     Arizona Department of Water Resources DRAFT Demand and Supply Assessment of the Tucson Active Management Area, “is a</t>
  </si>
  <si>
    <t xml:space="preserve">     balance between the amount of groundwater pumped from the AMA annually, and the amount of water naturally or artificially </t>
  </si>
  <si>
    <t xml:space="preserve">     None of the projections presented in the Assessment consider the potential benefit of wide promotion and adoption of on-site </t>
  </si>
  <si>
    <t xml:space="preserve">     25 years municipal water use in Tucson would progress from well water sold by the bucket, to a piped supply tapping the aquifer.</t>
  </si>
  <si>
    <t xml:space="preserve">     your area. If pan-evaporation rates exceed rainfall rates, you are in a dryland environment, where evaporation-reducing strategies such</t>
  </si>
  <si>
    <t xml:space="preserve">     noontime shadow of the year). The ratio is 1 : x, where x = 1 ÷ tangent (90 - (latitude + 23.44)).</t>
  </si>
  <si>
    <t xml:space="preserve">     See appendix 9 to compare costs of our water and energy options.</t>
  </si>
  <si>
    <t>MPH</t>
  </si>
  <si>
    <t>m</t>
  </si>
  <si>
    <t>FT</t>
  </si>
  <si>
    <t xml:space="preserve">     downtown Tucson, the Santa Cruz River, and their histories. It is within 600 yards (547 m) of a hand-dug well on South</t>
  </si>
  <si>
    <t>GPCD</t>
  </si>
  <si>
    <t>INCHES</t>
  </si>
  <si>
    <t xml:space="preserve">     Main Street (near El Tiradito or the Wishing Shrine) from which in the 1870s Adam Sanders and Joseph Phy obtained water</t>
  </si>
  <si>
    <t xml:space="preserve">    "The two entrepreneurs filled an iron tank on a wagon from their well and traveled daily through town selling water. Within</t>
  </si>
  <si>
    <t>SQ MILES</t>
  </si>
  <si>
    <t>JAN</t>
  </si>
  <si>
    <t>FEB</t>
  </si>
  <si>
    <t>MAR</t>
  </si>
  <si>
    <t>APR</t>
  </si>
  <si>
    <t>MAY</t>
  </si>
  <si>
    <t>JUN</t>
  </si>
  <si>
    <t>lpcd</t>
  </si>
  <si>
    <t xml:space="preserve">     harvest of on-site waters advocated by this book.</t>
  </si>
  <si>
    <t>JUL</t>
  </si>
  <si>
    <t>AUG</t>
  </si>
  <si>
    <t>SEP</t>
  </si>
  <si>
    <t>OCT</t>
  </si>
  <si>
    <t>NOV</t>
  </si>
  <si>
    <t>DEC</t>
  </si>
  <si>
    <t>ANNUAL</t>
  </si>
  <si>
    <t>mm</t>
  </si>
  <si>
    <t xml:space="preserve">     canal and its pumping stations) is replacing groundwater use or artificially recharging groundwater. Groundwater pumping can also </t>
  </si>
  <si>
    <t xml:space="preserve">     be reduced with the on-site harvest of free on-site waters as advocated in this book. In addition, energy conservation and </t>
  </si>
  <si>
    <t>0°</t>
  </si>
  <si>
    <t>:</t>
  </si>
  <si>
    <t>kmph</t>
  </si>
  <si>
    <t xml:space="preserve">        to a positive impact on these species and their habitats and ecosystems, on which our quality of life also depends.</t>
  </si>
  <si>
    <t xml:space="preserve">     sun's deviation, in degrees, east/west of due south at those times (–/+ 3 hours from solar noon) on December 21.</t>
  </si>
  <si>
    <t>HISTORICAL</t>
  </si>
  <si>
    <t>CURRENT</t>
  </si>
  <si>
    <t xml:space="preserve">     Solar noon is the time on any day when the sun's azimuth is 0º. The 9 am &amp; 3 pm winter-solstice azimuth indicates the</t>
  </si>
  <si>
    <t xml:space="preserve">     equator-facing horizon at solar noon on the given date. In the northern hemisphere, the equator-facing horizon is to the south.</t>
  </si>
  <si>
    <t xml:space="preserve">     In the southern hemisphere, the equator-facing horizon is to the north.</t>
  </si>
  <si>
    <t xml:space="preserve">    accessed 1/13/2019</t>
  </si>
  <si>
    <t xml:space="preserve">     Well: Local ID D-14-13 13CBC, Site ID 321227110574801, Registry ID 619923, Latitude 32˚ 12’ 38.5”,</t>
  </si>
  <si>
    <t xml:space="preserve">     station #028815, the airport station's data are more current (through 2016); the two stations' averages do not substantially differ.</t>
  </si>
  <si>
    <t xml:space="preserve">     Longitude 110˚ 58’ 33.4”, Altitude 2368’, Water Use – Public Supply, Drill date 3/1/1946</t>
  </si>
  <si>
    <t xml:space="preserve">     www.azwater.gov/AzDWR/WaterManagement/Assessments/documents/FINALTAMAASSESSMENT.pdf, accessed 2/17/2012</t>
  </si>
  <si>
    <t xml:space="preserve">     recharged. Groundwater withdrawals in excess of natural and artificial recharge lead to an overdraft of the groundwater.” </t>
  </si>
  <si>
    <t xml:space="preserve">     renewable on-site power production can reduce groundwater pumping associated with thermoelectric-energy production.</t>
  </si>
  <si>
    <t>MAR 21</t>
  </si>
  <si>
    <t>JUN 21</t>
  </si>
  <si>
    <t>SEP 21</t>
  </si>
  <si>
    <t>DEC 21</t>
  </si>
  <si>
    <t xml:space="preserve">     2/6/2012</t>
  </si>
  <si>
    <t xml:space="preserve">    [Data presented in this resource as 82.2; rounded to whole number per Brad's discretion] </t>
  </si>
  <si>
    <t xml:space="preserve">     [Data presented in this resource as 30.35 and 119.7 feet, respectively; rounded to whole numbers per Brad's discretion] </t>
  </si>
  <si>
    <t xml:space="preserve"> </t>
  </si>
  <si>
    <t>LOCATED IN THE ––– SUBWATERSHED WITHIN THE ––– WATERSHED</t>
  </si>
  <si>
    <t>START YEAR – END YEAR</t>
  </si>
  <si>
    <t>YEAR</t>
  </si>
  <si>
    <t>&gt;, &lt;, OR ≈</t>
  </si>
  <si>
    <t>––</t>
  </si>
  <si>
    <t>[CITY] PLACE-ASSESSMENT NOTES</t>
  </si>
  <si>
    <t>[CITY] PLACE-ASSESSMENT REFERENCES</t>
  </si>
  <si>
    <t>ONE-PAGE PLACE ASSESSMENT: [CITY], [REGION]</t>
  </si>
  <si>
    <t>––°S</t>
  </si>
  <si>
    <t>Visit HarvestingRainwater.com/one-page-place-assessments for more information</t>
  </si>
  <si>
    <r>
      <rPr>
        <vertAlign val="superscript"/>
        <sz val="12"/>
        <color rgb="FFFF9900"/>
        <rFont val="SyntaxLTPro-Roman"/>
      </rPr>
      <t>0</t>
    </r>
    <r>
      <rPr>
        <sz val="16"/>
        <rFont val="SyntaxLTPro-Roman"/>
      </rPr>
      <t>SUN</t>
    </r>
    <r>
      <rPr>
        <sz val="16"/>
        <color rgb="FFFF9900"/>
        <rFont val="SyntaxLTPro-Roman"/>
      </rPr>
      <t>0</t>
    </r>
  </si>
  <si>
    <r>
      <t>⚐</t>
    </r>
    <r>
      <rPr>
        <sz val="10"/>
        <rFont val="SyntaxLTPro-Roman"/>
      </rPr>
      <t>1</t>
    </r>
  </si>
  <si>
    <r>
      <t>DEGREES N or S of DUE EAST THE SUN RISES</t>
    </r>
    <r>
      <rPr>
        <vertAlign val="superscript"/>
        <sz val="10"/>
        <rFont val="SyntaxLTPro-Roman"/>
      </rPr>
      <t xml:space="preserve">1 </t>
    </r>
  </si>
  <si>
    <r>
      <t>––°N</t>
    </r>
    <r>
      <rPr>
        <sz val="11"/>
        <color rgb="FFFF9900"/>
        <rFont val="SyntaxLTPro-Roman"/>
      </rPr>
      <t>-</t>
    </r>
  </si>
  <si>
    <r>
      <t>LATITUDE</t>
    </r>
    <r>
      <rPr>
        <sz val="10"/>
        <color indexed="9"/>
        <rFont val="SyntaxLTPro-Roman"/>
      </rPr>
      <t>_</t>
    </r>
  </si>
  <si>
    <r>
      <t>DEGREES N or S of DUE WEST THE SUN SETS</t>
    </r>
    <r>
      <rPr>
        <vertAlign val="superscript"/>
        <sz val="10"/>
        <rFont val="SyntaxLTPro-Roman"/>
      </rPr>
      <t>1</t>
    </r>
    <r>
      <rPr>
        <sz val="10"/>
        <rFont val="SyntaxLTPro-Roman"/>
      </rPr>
      <t xml:space="preserve"> </t>
    </r>
  </si>
  <si>
    <r>
      <t>SOLAR-NOON ALTITUDE ANGLE (ABOVE HORIZON)</t>
    </r>
    <r>
      <rPr>
        <vertAlign val="superscript"/>
        <sz val="10"/>
        <rFont val="SyntaxLTPro-Roman"/>
      </rPr>
      <t>a,1,2</t>
    </r>
    <r>
      <rPr>
        <sz val="10"/>
        <rFont val="SyntaxLTPro-Roman"/>
      </rPr>
      <t xml:space="preserve"> </t>
    </r>
  </si>
  <si>
    <r>
      <t>ELEVATION</t>
    </r>
    <r>
      <rPr>
        <sz val="10"/>
        <color indexed="9"/>
        <rFont val="SyntaxLTPro-Roman"/>
      </rPr>
      <t>_</t>
    </r>
  </si>
  <si>
    <r>
      <t>0</t>
    </r>
    <r>
      <rPr>
        <sz val="9"/>
        <rFont val="SyntaxLTPro-Roman"/>
      </rPr>
      <t>SOLAR</t>
    </r>
    <r>
      <rPr>
        <sz val="8"/>
        <rFont val="SyntaxLTPro-Roman"/>
      </rPr>
      <t>-</t>
    </r>
    <r>
      <rPr>
        <sz val="9"/>
        <rFont val="SyntaxLTPro-Roman"/>
      </rPr>
      <t>NOON</t>
    </r>
    <r>
      <rPr>
        <sz val="8"/>
        <rFont val="SyntaxLTPro-Roman"/>
      </rPr>
      <t xml:space="preserve"> </t>
    </r>
    <r>
      <rPr>
        <sz val="9"/>
        <rFont val="SyntaxLTPro-Roman"/>
      </rPr>
      <t>WINTER</t>
    </r>
    <r>
      <rPr>
        <sz val="8"/>
        <rFont val="SyntaxLTPro-Roman"/>
      </rPr>
      <t>-</t>
    </r>
    <r>
      <rPr>
        <sz val="9"/>
        <rFont val="SyntaxLTPro-Roman"/>
      </rPr>
      <t>SOLSTICE</t>
    </r>
    <r>
      <rPr>
        <sz val="8"/>
        <rFont val="SyntaxLTPro-Roman"/>
      </rPr>
      <t xml:space="preserve"> </t>
    </r>
    <r>
      <rPr>
        <sz val="9"/>
        <rFont val="SyntaxLTPro-Roman"/>
      </rPr>
      <t>SHADOW</t>
    </r>
    <r>
      <rPr>
        <sz val="8"/>
        <rFont val="SyntaxLTPro-Roman"/>
      </rPr>
      <t xml:space="preserve"> </t>
    </r>
    <r>
      <rPr>
        <sz val="9"/>
        <rFont val="SyntaxLTPro-Roman"/>
      </rPr>
      <t>RATIO</t>
    </r>
    <r>
      <rPr>
        <vertAlign val="superscript"/>
        <sz val="10"/>
        <rFont val="SyntaxLTPro-Roman"/>
      </rPr>
      <t>b</t>
    </r>
    <r>
      <rPr>
        <vertAlign val="superscript"/>
        <sz val="10"/>
        <color indexed="9"/>
        <rFont val="SyntaxLTPro-Roman"/>
      </rPr>
      <t>_</t>
    </r>
    <r>
      <rPr>
        <sz val="9"/>
        <rFont val="SyntaxLTPro-Roman"/>
      </rPr>
      <t xml:space="preserve"> </t>
    </r>
  </si>
  <si>
    <r>
      <t>...AND AZIMUTH</t>
    </r>
    <r>
      <rPr>
        <vertAlign val="superscript"/>
        <sz val="10"/>
        <rFont val="SyntaxLTPro-Roman"/>
      </rPr>
      <t>c</t>
    </r>
    <r>
      <rPr>
        <vertAlign val="superscript"/>
        <sz val="9"/>
        <color indexed="9"/>
        <rFont val="SyntaxLTPro-Roman"/>
      </rPr>
      <t>0</t>
    </r>
    <r>
      <rPr>
        <vertAlign val="superscript"/>
        <sz val="10"/>
        <rFont val="SyntaxLTPro-Roman"/>
      </rPr>
      <t xml:space="preserve">  </t>
    </r>
  </si>
  <si>
    <r>
      <rPr>
        <vertAlign val="subscript"/>
        <sz val="9"/>
        <color theme="0"/>
        <rFont val="SyntaxLTPro-Roman"/>
      </rPr>
      <t>0</t>
    </r>
    <r>
      <rPr>
        <sz val="9"/>
        <rFont val="SyntaxLTPro-Roman"/>
      </rPr>
      <t>9</t>
    </r>
    <r>
      <rPr>
        <sz val="8"/>
        <rFont val="SyntaxLTPro-Roman"/>
      </rPr>
      <t>AM</t>
    </r>
    <r>
      <rPr>
        <sz val="9"/>
        <rFont val="SyntaxLTPro-Roman"/>
      </rPr>
      <t xml:space="preserve"> &amp; 3</t>
    </r>
    <r>
      <rPr>
        <sz val="8"/>
        <rFont val="SyntaxLTPro-Roman"/>
      </rPr>
      <t>PM</t>
    </r>
    <r>
      <rPr>
        <sz val="9"/>
        <rFont val="SyntaxLTPro-Roman"/>
      </rPr>
      <t xml:space="preserve"> WINTER-SOLSTICE SHADOW RATIO</t>
    </r>
    <r>
      <rPr>
        <vertAlign val="superscript"/>
        <sz val="10"/>
        <rFont val="SyntaxLTPro-Roman"/>
      </rPr>
      <t>b,1</t>
    </r>
    <r>
      <rPr>
        <vertAlign val="superscript"/>
        <sz val="9"/>
        <color indexed="9"/>
        <rFont val="SyntaxLTPro-Roman"/>
      </rPr>
      <t>_</t>
    </r>
  </si>
  <si>
    <r>
      <t>...AND AZIMUTH</t>
    </r>
    <r>
      <rPr>
        <vertAlign val="superscript"/>
        <sz val="10"/>
        <rFont val="SyntaxLTPro-Roman"/>
      </rPr>
      <t>c,1</t>
    </r>
    <r>
      <rPr>
        <vertAlign val="superscript"/>
        <sz val="9"/>
        <rFont val="SyntaxLTPro-Roman"/>
      </rPr>
      <t xml:space="preserve">  </t>
    </r>
  </si>
  <si>
    <t>See chapter 4 and appendix 7 for more integrated sun- and shade-harvesting tools</t>
  </si>
  <si>
    <r>
      <t>0</t>
    </r>
    <r>
      <rPr>
        <sz val="16"/>
        <rFont val="SyntaxLTPro-Roman"/>
      </rPr>
      <t>CLIMATE</t>
    </r>
    <r>
      <rPr>
        <sz val="16"/>
        <color rgb="FFFCF305"/>
        <rFont val="SyntaxLTPro-Roman"/>
      </rPr>
      <t>0</t>
    </r>
  </si>
  <si>
    <r>
      <t>⚐</t>
    </r>
    <r>
      <rPr>
        <sz val="10"/>
        <rFont val="SyntaxLTPro-Roman"/>
      </rPr>
      <t>2</t>
    </r>
  </si>
  <si>
    <r>
      <t>0</t>
    </r>
    <r>
      <rPr>
        <sz val="11"/>
        <rFont val="SyntaxLTPro-Roman"/>
      </rPr>
      <t>AVERAGE HIGH &amp; LOW TEMPERATURES</t>
    </r>
    <r>
      <rPr>
        <vertAlign val="superscript"/>
        <sz val="10"/>
        <rFont val="SyntaxLTPro-Roman"/>
      </rPr>
      <t>3</t>
    </r>
    <r>
      <rPr>
        <sz val="11"/>
        <rFont val="SyntaxLTPro-Roman"/>
      </rPr>
      <t xml:space="preserve"> </t>
    </r>
  </si>
  <si>
    <r>
      <t>0</t>
    </r>
    <r>
      <rPr>
        <vertAlign val="superscript"/>
        <sz val="9"/>
        <rFont val="SyntaxLTPro-Roman"/>
      </rPr>
      <t>∘</t>
    </r>
    <r>
      <rPr>
        <sz val="9"/>
        <rFont val="SyntaxLTPro-Roman"/>
      </rPr>
      <t xml:space="preserve">F </t>
    </r>
    <r>
      <rPr>
        <sz val="8"/>
        <rFont val="SyntaxLTPro-Roman"/>
      </rPr>
      <t>HIGH</t>
    </r>
    <r>
      <rPr>
        <sz val="8"/>
        <color indexed="13"/>
        <rFont val="SyntaxLTPro-Roman"/>
      </rPr>
      <t>_</t>
    </r>
  </si>
  <si>
    <r>
      <t>0</t>
    </r>
    <r>
      <rPr>
        <vertAlign val="superscript"/>
        <sz val="9"/>
        <rFont val="SyntaxLTPro-Roman"/>
      </rPr>
      <t>∘</t>
    </r>
    <r>
      <rPr>
        <sz val="9"/>
        <rFont val="SyntaxLTPro-Roman"/>
      </rPr>
      <t xml:space="preserve">F </t>
    </r>
    <r>
      <rPr>
        <sz val="8"/>
        <rFont val="SyntaxLTPro-Roman"/>
      </rPr>
      <t>LOW</t>
    </r>
    <r>
      <rPr>
        <sz val="8"/>
        <color indexed="13"/>
        <rFont val="SyntaxLTPro-Roman"/>
      </rPr>
      <t>_</t>
    </r>
  </si>
  <si>
    <r>
      <t>0</t>
    </r>
    <r>
      <rPr>
        <vertAlign val="superscript"/>
        <sz val="9"/>
        <rFont val="SyntaxLTPro-Roman"/>
      </rPr>
      <t>∘</t>
    </r>
    <r>
      <rPr>
        <sz val="9"/>
        <rFont val="SyntaxLTPro-Roman"/>
      </rPr>
      <t xml:space="preserve">C </t>
    </r>
    <r>
      <rPr>
        <sz val="8"/>
        <rFont val="SyntaxLTPro-Roman"/>
      </rPr>
      <t>HIGH</t>
    </r>
    <r>
      <rPr>
        <sz val="8"/>
        <color indexed="43"/>
        <rFont val="SyntaxLTPro-Roman"/>
      </rPr>
      <t>_</t>
    </r>
  </si>
  <si>
    <r>
      <t>0</t>
    </r>
    <r>
      <rPr>
        <vertAlign val="superscript"/>
        <sz val="9"/>
        <rFont val="SyntaxLTPro-Roman"/>
      </rPr>
      <t>∘</t>
    </r>
    <r>
      <rPr>
        <sz val="9"/>
        <rFont val="SyntaxLTPro-Roman"/>
      </rPr>
      <t xml:space="preserve">C </t>
    </r>
    <r>
      <rPr>
        <sz val="8"/>
        <rFont val="SyntaxLTPro-Roman"/>
      </rPr>
      <t>LOW</t>
    </r>
    <r>
      <rPr>
        <sz val="8"/>
        <color indexed="43"/>
        <rFont val="SyntaxLTPro-Roman"/>
      </rPr>
      <t>_</t>
    </r>
  </si>
  <si>
    <r>
      <t>0</t>
    </r>
    <r>
      <rPr>
        <sz val="11"/>
        <rFont val="SyntaxLTPro-Roman"/>
      </rPr>
      <t>RECORD HIGH</t>
    </r>
    <r>
      <rPr>
        <vertAlign val="superscript"/>
        <sz val="10"/>
        <rFont val="SyntaxLTPro-Roman"/>
      </rPr>
      <t>4</t>
    </r>
    <r>
      <rPr>
        <sz val="10"/>
        <rFont val="SyntaxLTPro-Roman"/>
      </rPr>
      <t xml:space="preserve"> </t>
    </r>
  </si>
  <si>
    <r>
      <t>0</t>
    </r>
    <r>
      <rPr>
        <sz val="11"/>
        <rFont val="SyntaxLTPro-Roman"/>
      </rPr>
      <t>RECORD LOW</t>
    </r>
    <r>
      <rPr>
        <vertAlign val="superscript"/>
        <sz val="10"/>
        <rFont val="SyntaxLTPro-Roman"/>
      </rPr>
      <t>4,5</t>
    </r>
    <r>
      <rPr>
        <sz val="10"/>
        <rFont val="SyntaxLTPro-Roman"/>
      </rPr>
      <t xml:space="preserve"> </t>
    </r>
  </si>
  <si>
    <r>
      <rPr>
        <vertAlign val="superscript"/>
        <sz val="12"/>
        <color rgb="FFD5B47C"/>
        <rFont val="SyntaxLTPro-Roman"/>
      </rPr>
      <t>0</t>
    </r>
    <r>
      <rPr>
        <sz val="16"/>
        <rFont val="SyntaxLTPro-Roman"/>
      </rPr>
      <t>WIND</t>
    </r>
    <r>
      <rPr>
        <sz val="16"/>
        <color rgb="FFD5B47C"/>
        <rFont val="SyntaxLTPro-Roman"/>
      </rPr>
      <t>0</t>
    </r>
  </si>
  <si>
    <r>
      <t>⚐</t>
    </r>
    <r>
      <rPr>
        <sz val="10"/>
        <rFont val="SyntaxLTPro-Roman"/>
      </rPr>
      <t>3</t>
    </r>
  </si>
  <si>
    <r>
      <t>0</t>
    </r>
    <r>
      <rPr>
        <sz val="10"/>
        <rFont val="SyntaxLTPro-Roman"/>
      </rPr>
      <t>MAX SPEED</t>
    </r>
    <r>
      <rPr>
        <vertAlign val="superscript"/>
        <sz val="10"/>
        <rFont val="SyntaxLTPro-Roman"/>
      </rPr>
      <t>8</t>
    </r>
    <r>
      <rPr>
        <sz val="10"/>
        <color indexed="9"/>
        <rFont val="SyntaxLTPro-Roman"/>
      </rPr>
      <t>_</t>
    </r>
  </si>
  <si>
    <r>
      <t>0</t>
    </r>
    <r>
      <rPr>
        <sz val="11"/>
        <rFont val="SyntaxLTPro-Roman"/>
      </rPr>
      <t>PREVAILING WIND DIRECTION (FROM WHERE)</t>
    </r>
    <r>
      <rPr>
        <vertAlign val="superscript"/>
        <sz val="10"/>
        <rFont val="SyntaxLTPro-Roman"/>
      </rPr>
      <t>6</t>
    </r>
    <r>
      <rPr>
        <sz val="11"/>
        <rFont val="SyntaxLTPro-Roman"/>
      </rPr>
      <t xml:space="preserve"> &amp; AVERAGE SPEED</t>
    </r>
    <r>
      <rPr>
        <vertAlign val="superscript"/>
        <sz val="10"/>
        <rFont val="SyntaxLTPro-Roman"/>
      </rPr>
      <t>7</t>
    </r>
  </si>
  <si>
    <r>
      <rPr>
        <vertAlign val="superscript"/>
        <sz val="12"/>
        <color rgb="FF99CCFF"/>
        <rFont val="SyntaxLTPro-Roman"/>
      </rPr>
      <t>0</t>
    </r>
    <r>
      <rPr>
        <sz val="16"/>
        <rFont val="SyntaxLTPro-Roman"/>
      </rPr>
      <t>WATER</t>
    </r>
    <r>
      <rPr>
        <sz val="16"/>
        <color rgb="FF99CCFF"/>
        <rFont val="SyntaxLTPro-Roman"/>
      </rPr>
      <t>0</t>
    </r>
  </si>
  <si>
    <r>
      <t>⚐</t>
    </r>
    <r>
      <rPr>
        <sz val="10"/>
        <rFont val="SyntaxLTPro-Roman"/>
      </rPr>
      <t>4</t>
    </r>
  </si>
  <si>
    <r>
      <t>0</t>
    </r>
    <r>
      <rPr>
        <sz val="11"/>
        <rFont val="SyntaxLTPro-Roman"/>
      </rPr>
      <t>AVERAGE RAINFALL (GAIN)</t>
    </r>
    <r>
      <rPr>
        <vertAlign val="superscript"/>
        <sz val="10"/>
        <rFont val="SyntaxLTPro-Roman"/>
      </rPr>
      <t>3</t>
    </r>
    <r>
      <rPr>
        <vertAlign val="superscript"/>
        <sz val="10"/>
        <color indexed="9"/>
        <rFont val="SyntaxLTPro-Roman"/>
      </rPr>
      <t>_</t>
    </r>
  </si>
  <si>
    <r>
      <t>INCHES</t>
    </r>
    <r>
      <rPr>
        <sz val="6"/>
        <rFont val="SyntaxLTPro-Roman"/>
      </rPr>
      <t xml:space="preserve"> </t>
    </r>
  </si>
  <si>
    <r>
      <t>mm</t>
    </r>
    <r>
      <rPr>
        <sz val="6"/>
        <rFont val="SyntaxLTPro-Roman"/>
      </rPr>
      <t xml:space="preserve"> </t>
    </r>
  </si>
  <si>
    <r>
      <rPr>
        <vertAlign val="subscript"/>
        <sz val="11"/>
        <color theme="0"/>
        <rFont val="SyntaxLTPro-Roman"/>
      </rPr>
      <t>0</t>
    </r>
    <r>
      <rPr>
        <sz val="11"/>
        <rFont val="SyntaxLTPro-Roman"/>
      </rPr>
      <t>AVERAGE PAN EVAPORATION (POTENTIAL LOSS)</t>
    </r>
    <r>
      <rPr>
        <vertAlign val="superscript"/>
        <sz val="11"/>
        <rFont val="SyntaxLTPro-Roman"/>
      </rPr>
      <t>d,9</t>
    </r>
    <r>
      <rPr>
        <vertAlign val="superscript"/>
        <sz val="11"/>
        <color indexed="9"/>
        <rFont val="SyntaxLTPro-Roman"/>
      </rPr>
      <t>_</t>
    </r>
  </si>
  <si>
    <r>
      <t>WETTEST YEAR'S RAIN</t>
    </r>
    <r>
      <rPr>
        <vertAlign val="superscript"/>
        <sz val="10"/>
        <rFont val="SyntaxLTPro-Roman"/>
      </rPr>
      <t>4</t>
    </r>
    <r>
      <rPr>
        <vertAlign val="superscript"/>
        <sz val="11"/>
        <color indexed="9"/>
        <rFont val="SyntaxLTPro-Roman"/>
      </rPr>
      <t>_</t>
    </r>
  </si>
  <si>
    <r>
      <t>DRIEST YEAR'S RAIN</t>
    </r>
    <r>
      <rPr>
        <vertAlign val="superscript"/>
        <sz val="10"/>
        <rFont val="SyntaxLTPro-Roman"/>
      </rPr>
      <t>5</t>
    </r>
    <r>
      <rPr>
        <vertAlign val="superscript"/>
        <sz val="11"/>
        <color indexed="9"/>
        <rFont val="SyntaxLTPro-Roman"/>
      </rPr>
      <t>_</t>
    </r>
  </si>
  <si>
    <r>
      <t>LONGEST PERIOD WITH NO MEASURABLE PRECIPITATION</t>
    </r>
    <r>
      <rPr>
        <vertAlign val="superscript"/>
        <sz val="10"/>
        <rFont val="SyntaxLTPro-Roman"/>
      </rPr>
      <t>10</t>
    </r>
    <r>
      <rPr>
        <vertAlign val="superscript"/>
        <sz val="11"/>
        <rFont val="SyntaxLTPro-Roman"/>
      </rPr>
      <t xml:space="preserve"> </t>
    </r>
  </si>
  <si>
    <r>
      <rPr>
        <sz val="11"/>
        <rFont val="SyntaxLTPro-Roman"/>
      </rPr>
      <t>RAINFALL INCOME</t>
    </r>
    <r>
      <rPr>
        <vertAlign val="superscript"/>
        <sz val="10"/>
        <rFont val="SyntaxLTPro-Roman"/>
      </rPr>
      <t>e</t>
    </r>
    <r>
      <rPr>
        <vertAlign val="superscript"/>
        <sz val="10"/>
        <color theme="0"/>
        <rFont val="SyntaxLTPro-Roman"/>
      </rPr>
      <t>_</t>
    </r>
  </si>
  <si>
    <r>
      <t xml:space="preserve">[# OF] </t>
    </r>
    <r>
      <rPr>
        <sz val="11"/>
        <rFont val="SyntaxLTPro-Roman"/>
      </rPr>
      <t>DAYS:</t>
    </r>
    <r>
      <rPr>
        <sz val="12"/>
        <rFont val="SyntaxLTPro-Roman"/>
      </rPr>
      <t xml:space="preserve"> </t>
    </r>
    <r>
      <rPr>
        <i/>
        <sz val="10"/>
        <rFont val="SyntaxLTPro-Roman"/>
      </rPr>
      <t>FIRST DAY – LAST DAY</t>
    </r>
    <r>
      <rPr>
        <sz val="12"/>
        <rFont val="SyntaxLTPro-Roman"/>
      </rPr>
      <t xml:space="preserve"> </t>
    </r>
  </si>
  <si>
    <r>
      <t>0</t>
    </r>
    <r>
      <rPr>
        <sz val="11"/>
        <rFont val="SyntaxLTPro-Roman"/>
      </rPr>
      <t>AREA</t>
    </r>
    <r>
      <rPr>
        <vertAlign val="superscript"/>
        <sz val="10"/>
        <rFont val="SyntaxLTPro-Roman"/>
      </rPr>
      <t>f,11</t>
    </r>
    <r>
      <rPr>
        <vertAlign val="superscript"/>
        <sz val="10"/>
        <color indexed="9"/>
        <rFont val="SyntaxLTPro-Roman"/>
      </rPr>
      <t>_</t>
    </r>
    <r>
      <rPr>
        <vertAlign val="superscript"/>
        <sz val="12"/>
        <rFont val="SyntaxLTPro-Roman"/>
      </rPr>
      <t xml:space="preserve">  </t>
    </r>
  </si>
  <si>
    <r>
      <t>0</t>
    </r>
    <r>
      <rPr>
        <sz val="11"/>
        <rFont val="SyntaxLTPro-Roman"/>
      </rPr>
      <t>POPULATION</t>
    </r>
    <r>
      <rPr>
        <vertAlign val="superscript"/>
        <sz val="10"/>
        <rFont val="SyntaxLTPro-Roman"/>
      </rPr>
      <t>f,11</t>
    </r>
    <r>
      <rPr>
        <vertAlign val="superscript"/>
        <sz val="10"/>
        <color indexed="9"/>
        <rFont val="SyntaxLTPro-Roman"/>
      </rPr>
      <t>_</t>
    </r>
  </si>
  <si>
    <r>
      <t>UTILITY-WATER USE</t>
    </r>
    <r>
      <rPr>
        <vertAlign val="superscript"/>
        <sz val="10"/>
        <rFont val="SyntaxLTPro-Roman"/>
      </rPr>
      <t>12</t>
    </r>
    <r>
      <rPr>
        <vertAlign val="superscript"/>
        <sz val="10"/>
        <color indexed="9"/>
        <rFont val="SyntaxLTPro-Roman"/>
      </rPr>
      <t>_</t>
    </r>
  </si>
  <si>
    <r>
      <t>km</t>
    </r>
    <r>
      <rPr>
        <vertAlign val="superscript"/>
        <sz val="10"/>
        <rFont val="SyntaxLTPro-Roman"/>
      </rPr>
      <t>2</t>
    </r>
    <r>
      <rPr>
        <vertAlign val="subscript"/>
        <sz val="10"/>
        <color theme="0"/>
        <rFont val="SyntaxLTPro-Roman"/>
      </rPr>
      <t>0</t>
    </r>
  </si>
  <si>
    <r>
      <t>0</t>
    </r>
    <r>
      <rPr>
        <sz val="11"/>
        <rFont val="SyntaxLTPro-Roman"/>
      </rPr>
      <t>DEPTH TO GROUNDWATER</t>
    </r>
    <r>
      <rPr>
        <vertAlign val="superscript"/>
        <sz val="11"/>
        <rFont val="SyntaxLTPro-Roman"/>
      </rPr>
      <t>g,13</t>
    </r>
    <r>
      <rPr>
        <sz val="11"/>
        <rFont val="SyntaxLTPro-Roman"/>
      </rPr>
      <t xml:space="preserve"> </t>
    </r>
  </si>
  <si>
    <r>
      <t>CURRENT GROUNDWATER EXTRACTION</t>
    </r>
    <r>
      <rPr>
        <vertAlign val="superscript"/>
        <sz val="11"/>
        <color indexed="9"/>
        <rFont val="SyntaxLTPro-Roman"/>
      </rPr>
      <t>0</t>
    </r>
    <r>
      <rPr>
        <sz val="11"/>
        <rFont val="SyntaxLTPro-Roman"/>
      </rPr>
      <t xml:space="preserve"> </t>
    </r>
  </si>
  <si>
    <r>
      <t xml:space="preserve"> NATURAL GROUNDWATER RECHARGE</t>
    </r>
    <r>
      <rPr>
        <vertAlign val="superscript"/>
        <sz val="11"/>
        <rFont val="SyntaxLTPro-Roman"/>
      </rPr>
      <t>h,i,14,15</t>
    </r>
  </si>
  <si>
    <r>
      <t>0</t>
    </r>
    <r>
      <rPr>
        <sz val="16"/>
        <color indexed="8"/>
        <rFont val="SyntaxLTPro-Roman"/>
      </rPr>
      <t>WATERGY</t>
    </r>
    <r>
      <rPr>
        <sz val="16"/>
        <color rgb="FFFCF305"/>
        <rFont val="SyntaxLTPro-Roman"/>
      </rPr>
      <t>\</t>
    </r>
  </si>
  <si>
    <r>
      <t>⚐</t>
    </r>
    <r>
      <rPr>
        <sz val="10"/>
        <rFont val="SyntaxLTPro-Roman"/>
      </rPr>
      <t>5</t>
    </r>
  </si>
  <si>
    <r>
      <t>0</t>
    </r>
    <r>
      <rPr>
        <sz val="11"/>
        <rFont val="SyntaxLTPro-Roman"/>
      </rPr>
      <t>% MUNICIPAL ENERGY CONSUMPTION USED TO MOVE &amp; TREAT WATER</t>
    </r>
    <r>
      <rPr>
        <vertAlign val="superscript"/>
        <sz val="10"/>
        <rFont val="SyntaxLTPro-Roman"/>
      </rPr>
      <t>16</t>
    </r>
    <r>
      <rPr>
        <sz val="10"/>
        <color indexed="9"/>
        <rFont val="SyntaxLTPro-Roman"/>
      </rPr>
      <t>.</t>
    </r>
    <r>
      <rPr>
        <sz val="10"/>
        <rFont val="SyntaxLTPro-Roman"/>
      </rPr>
      <t xml:space="preserve"> </t>
    </r>
  </si>
  <si>
    <r>
      <rPr>
        <vertAlign val="superscript"/>
        <sz val="11"/>
        <color rgb="FF99CC00"/>
        <rFont val="SyntaxLTPro-Roman"/>
      </rPr>
      <t>0</t>
    </r>
    <r>
      <rPr>
        <sz val="16"/>
        <color indexed="8"/>
        <rFont val="SyntaxLTPro-Roman"/>
      </rPr>
      <t>TOTEM SPECIES</t>
    </r>
    <r>
      <rPr>
        <vertAlign val="superscript"/>
        <sz val="11"/>
        <color rgb="FF99CC00"/>
        <rFont val="SyntaxLTPro-Roman"/>
      </rPr>
      <t>0</t>
    </r>
    <r>
      <rPr>
        <sz val="8"/>
        <color indexed="8"/>
        <rFont val="SyntaxLTPro-Roman"/>
      </rPr>
      <t xml:space="preserve"> </t>
    </r>
  </si>
  <si>
    <r>
      <t>⚐</t>
    </r>
    <r>
      <rPr>
        <sz val="10"/>
        <color indexed="8"/>
        <rFont val="SyntaxLTPro-Roman"/>
      </rPr>
      <t>6</t>
    </r>
  </si>
  <si>
    <r>
      <t>PLANT:</t>
    </r>
    <r>
      <rPr>
        <vertAlign val="subscript"/>
        <sz val="9"/>
        <color theme="0"/>
        <rFont val="SyntaxLTPro-Roman"/>
      </rPr>
      <t>0</t>
    </r>
    <r>
      <rPr>
        <vertAlign val="superscript"/>
        <sz val="9"/>
        <color theme="0"/>
        <rFont val="SyntaxLTPro-Roman"/>
      </rPr>
      <t>0</t>
    </r>
  </si>
  <si>
    <r>
      <t>Common Name</t>
    </r>
    <r>
      <rPr>
        <vertAlign val="superscript"/>
        <sz val="9"/>
        <color indexed="8"/>
        <rFont val="SyntaxLTPro-Roman"/>
      </rPr>
      <t>j,17</t>
    </r>
    <r>
      <rPr>
        <vertAlign val="subscript"/>
        <sz val="9"/>
        <color theme="0"/>
        <rFont val="SyntaxLTPro-Roman"/>
      </rPr>
      <t>0</t>
    </r>
  </si>
  <si>
    <r>
      <t>MAMMAL:</t>
    </r>
    <r>
      <rPr>
        <vertAlign val="subscript"/>
        <sz val="9"/>
        <color theme="0"/>
        <rFont val="SyntaxLTPro-Roman"/>
      </rPr>
      <t>0</t>
    </r>
    <r>
      <rPr>
        <vertAlign val="superscript"/>
        <sz val="9"/>
        <color theme="0"/>
        <rFont val="SyntaxLTPro-Roman"/>
      </rPr>
      <t>0</t>
    </r>
    <r>
      <rPr>
        <sz val="9"/>
        <color indexed="8"/>
        <rFont val="SyntaxLTPro-Roman"/>
      </rPr>
      <t xml:space="preserve"> </t>
    </r>
  </si>
  <si>
    <r>
      <t>FISH:</t>
    </r>
    <r>
      <rPr>
        <vertAlign val="superscript"/>
        <sz val="9"/>
        <color theme="0"/>
        <rFont val="SyntaxLTPro-Roman"/>
      </rPr>
      <t>0</t>
    </r>
    <r>
      <rPr>
        <sz val="9"/>
        <color indexed="8"/>
        <rFont val="SyntaxLTPro-Roman"/>
      </rPr>
      <t xml:space="preserve"> </t>
    </r>
  </si>
  <si>
    <r>
      <t>Common Name</t>
    </r>
    <r>
      <rPr>
        <vertAlign val="superscript"/>
        <sz val="9"/>
        <rFont val="SyntaxLTPro-Roman"/>
      </rPr>
      <t>j,</t>
    </r>
    <r>
      <rPr>
        <vertAlign val="superscript"/>
        <sz val="9"/>
        <color indexed="8"/>
        <rFont val="SyntaxLTPro-Roman"/>
      </rPr>
      <t>17</t>
    </r>
  </si>
  <si>
    <r>
      <t>BIRD:</t>
    </r>
    <r>
      <rPr>
        <vertAlign val="superscript"/>
        <sz val="9"/>
        <color theme="0"/>
        <rFont val="SyntaxLTPro-Roman"/>
      </rPr>
      <t>0</t>
    </r>
    <r>
      <rPr>
        <sz val="9"/>
        <color theme="0"/>
        <rFont val="SyntaxLTPro-Roman"/>
      </rPr>
      <t xml:space="preserve"> </t>
    </r>
  </si>
  <si>
    <r>
      <t>Common Name</t>
    </r>
    <r>
      <rPr>
        <vertAlign val="superscript"/>
        <sz val="9"/>
        <color indexed="8"/>
        <rFont val="SyntaxLTPro-Roman"/>
      </rPr>
      <t>j,17</t>
    </r>
  </si>
  <si>
    <r>
      <t>REPTILE:</t>
    </r>
    <r>
      <rPr>
        <vertAlign val="superscript"/>
        <sz val="9"/>
        <color theme="0"/>
        <rFont val="SyntaxLTPro-Roman"/>
      </rPr>
      <t>0</t>
    </r>
  </si>
  <si>
    <r>
      <t>AMPHIBIAN:</t>
    </r>
    <r>
      <rPr>
        <vertAlign val="subscript"/>
        <sz val="9"/>
        <color theme="0"/>
        <rFont val="SyntaxLTPro-Roman"/>
      </rPr>
      <t>0</t>
    </r>
    <r>
      <rPr>
        <vertAlign val="superscript"/>
        <sz val="9"/>
        <color theme="0"/>
        <rFont val="SyntaxLTPro-Roman"/>
      </rPr>
      <t>0</t>
    </r>
  </si>
  <si>
    <r>
      <t>MEGAFAUNA:</t>
    </r>
    <r>
      <rPr>
        <vertAlign val="subscript"/>
        <sz val="9"/>
        <color theme="0"/>
        <rFont val="SyntaxLTPro-Roman"/>
      </rPr>
      <t>0</t>
    </r>
    <r>
      <rPr>
        <vertAlign val="superscript"/>
        <sz val="9"/>
        <color theme="0"/>
        <rFont val="SyntaxLTPro-Roman"/>
      </rPr>
      <t>0</t>
    </r>
  </si>
  <si>
    <r>
      <t>Common Name,</t>
    </r>
    <r>
      <rPr>
        <vertAlign val="superscript"/>
        <sz val="9"/>
        <color indexed="8"/>
        <rFont val="SyntaxLTPro-Roman"/>
      </rPr>
      <t>j,18</t>
    </r>
    <r>
      <rPr>
        <sz val="9"/>
        <color indexed="8"/>
        <rFont val="SyntaxLTPro-Roman"/>
      </rPr>
      <t xml:space="preserve"> Common Name,</t>
    </r>
    <r>
      <rPr>
        <vertAlign val="superscript"/>
        <sz val="9"/>
        <color indexed="8"/>
        <rFont val="SyntaxLTPro-Roman"/>
      </rPr>
      <t>j,19</t>
    </r>
    <r>
      <rPr>
        <sz val="9"/>
        <color indexed="8"/>
        <rFont val="SyntaxLTPro-Roman"/>
      </rPr>
      <t xml:space="preserve"> Common Name</t>
    </r>
    <r>
      <rPr>
        <vertAlign val="superscript"/>
        <sz val="9"/>
        <color indexed="8"/>
        <rFont val="SyntaxLTPro-Roman"/>
      </rPr>
      <t>j,20</t>
    </r>
    <r>
      <rPr>
        <vertAlign val="subscript"/>
        <sz val="12"/>
        <color theme="0"/>
        <rFont val="SyntaxLTPro-Roman"/>
      </rPr>
      <t>0</t>
    </r>
  </si>
  <si>
    <r>
      <rPr>
        <sz val="13"/>
        <rFont val="SyntaxLTPro-Roman"/>
      </rPr>
      <t>⚐</t>
    </r>
    <r>
      <rPr>
        <b/>
        <sz val="9"/>
        <rFont val="SyntaxLTPro-Roman"/>
      </rPr>
      <t>1.</t>
    </r>
    <r>
      <rPr>
        <sz val="9"/>
        <rFont val="SyntaxLTPro-Roman"/>
      </rPr>
      <t xml:space="preserve"> For more SUN information, see chapters 2 &amp; 4 and appendices 5 &amp; 7</t>
    </r>
  </si>
  <si>
    <r>
      <rPr>
        <sz val="13"/>
        <rFont val="SyntaxLTPro-Roman"/>
      </rPr>
      <t>⚐</t>
    </r>
    <r>
      <rPr>
        <b/>
        <sz val="9"/>
        <rFont val="SyntaxLTPro-Roman"/>
      </rPr>
      <t>2.</t>
    </r>
    <r>
      <rPr>
        <sz val="9"/>
        <rFont val="SyntaxLTPro-Roman"/>
      </rPr>
      <t xml:space="preserve"> For more CLIMATE information, see the introduction, chapters 1, 2, &amp; 4, and appendix 5 of </t>
    </r>
    <r>
      <rPr>
        <i/>
        <sz val="9"/>
        <rFont val="SyntaxLTPro-Roman"/>
      </rPr>
      <t>Rainwater Harvesting for</t>
    </r>
  </si>
  <si>
    <r>
      <t xml:space="preserve">        </t>
    </r>
    <r>
      <rPr>
        <i/>
        <sz val="9"/>
        <rFont val="SyntaxLTPro-Roman"/>
      </rPr>
      <t xml:space="preserve">Drylands and Beyond (RWHDB), Volume 1, 2nd Edition </t>
    </r>
  </si>
  <si>
    <r>
      <rPr>
        <sz val="13"/>
        <rFont val="SyntaxLTPro-Roman"/>
      </rPr>
      <t>⚐</t>
    </r>
    <r>
      <rPr>
        <b/>
        <sz val="9"/>
        <rFont val="SyntaxLTPro-Roman"/>
      </rPr>
      <t>3.</t>
    </r>
    <r>
      <rPr>
        <sz val="9"/>
        <rFont val="SyntaxLTPro-Roman"/>
      </rPr>
      <t xml:space="preserve"> For more WIND information, see chapters 2 &amp; 4 and appendices 5 &amp; 9</t>
    </r>
  </si>
  <si>
    <r>
      <rPr>
        <sz val="13"/>
        <rFont val="SyntaxLTPro-Roman"/>
      </rPr>
      <t>⚐</t>
    </r>
    <r>
      <rPr>
        <b/>
        <sz val="9"/>
        <rFont val="SyntaxLTPro-Roman"/>
      </rPr>
      <t>4.</t>
    </r>
    <r>
      <rPr>
        <sz val="9"/>
        <rFont val="SyntaxLTPro-Roman"/>
      </rPr>
      <t xml:space="preserve"> For more WATER information, see the introduction, chapters 1–4, and appendices 1–5</t>
    </r>
  </si>
  <si>
    <r>
      <rPr>
        <sz val="13"/>
        <rFont val="SyntaxLTPro-Roman"/>
      </rPr>
      <t>⚐</t>
    </r>
    <r>
      <rPr>
        <b/>
        <sz val="9"/>
        <rFont val="SyntaxLTPro-Roman"/>
      </rPr>
      <t>5.</t>
    </r>
    <r>
      <rPr>
        <sz val="9"/>
        <rFont val="SyntaxLTPro-Roman"/>
      </rPr>
      <t xml:space="preserve"> For more WATERGY information, see chapters 2 &amp; 4 and appendix 9</t>
    </r>
  </si>
  <si>
    <r>
      <rPr>
        <sz val="13"/>
        <rFont val="SyntaxLTPro-Roman"/>
      </rPr>
      <t>⚐</t>
    </r>
    <r>
      <rPr>
        <b/>
        <sz val="9"/>
        <rFont val="SyntaxLTPro-Roman"/>
      </rPr>
      <t>6.</t>
    </r>
    <r>
      <rPr>
        <sz val="9"/>
        <rFont val="SyntaxLTPro-Roman"/>
      </rPr>
      <t xml:space="preserve"> For more TOTEM SPECIES information: the ethics, principles, and strategies throughout </t>
    </r>
    <r>
      <rPr>
        <i/>
        <sz val="9"/>
        <rFont val="SyntaxLTPro-Roman"/>
      </rPr>
      <t>RWHDB</t>
    </r>
    <r>
      <rPr>
        <sz val="9"/>
        <rFont val="SyntaxLTPro-Roman"/>
      </rPr>
      <t xml:space="preserve"> help us shift from a negative</t>
    </r>
  </si>
  <si>
    <r>
      <t>a.</t>
    </r>
    <r>
      <rPr>
        <sz val="9"/>
        <rFont val="SyntaxLTPro-Roman"/>
      </rPr>
      <t xml:space="preserve"> The solar-noon altitude angle (a.k.a., solar-noon elevation angle) refers to the number of degrees the sun is located above the</t>
    </r>
  </si>
  <si>
    <r>
      <t>b.</t>
    </r>
    <r>
      <rPr>
        <sz val="9"/>
        <rFont val="SyntaxLTPro-Roman"/>
      </rPr>
      <t xml:space="preserve"> The solar-noon winter-solstice shadow ratio is the object's height : length of object's shadow cast on December 21 at noon (the longest </t>
    </r>
  </si>
  <si>
    <r>
      <t>c.</t>
    </r>
    <r>
      <rPr>
        <sz val="9"/>
        <rFont val="SyntaxLTPro-Roman"/>
      </rPr>
      <t xml:space="preserve"> Azimuth is the angle formed between a reference direction (here, due south) to the point on the horizon directly below a given object.</t>
    </r>
  </si>
  <si>
    <r>
      <t>d.</t>
    </r>
    <r>
      <rPr>
        <sz val="9"/>
        <rFont val="SyntaxLTPro-Roman"/>
      </rPr>
      <t xml:space="preserve"> An evaporation pan holds water whose depth is measured daily as water evaporates. These data allow us to determine evaporation rates</t>
    </r>
  </si>
  <si>
    <r>
      <t xml:space="preserve"> </t>
    </r>
    <r>
      <rPr>
        <sz val="9"/>
        <rFont val="SyntaxLTPro-Roman"/>
      </rPr>
      <t xml:space="preserve">    at a given location. Compare average rainfall (water gain) to potential water loss via evaporation by looking up pan-evaporation rates for</t>
    </r>
  </si>
  <si>
    <r>
      <t>e.</t>
    </r>
    <r>
      <rPr>
        <sz val="9"/>
        <rFont val="SyntaxLTPro-Roman"/>
      </rPr>
      <t xml:space="preserve"> Calculated in situ w/ average rainfall, area, &amp; population</t>
    </r>
  </si>
  <si>
    <r>
      <t>f.</t>
    </r>
    <r>
      <rPr>
        <sz val="9"/>
        <rFont val="SyntaxLTPro-Roman"/>
      </rPr>
      <t xml:space="preserve"> City proper</t>
    </r>
  </si>
  <si>
    <r>
      <t xml:space="preserve">g. </t>
    </r>
    <r>
      <rPr>
        <sz val="9"/>
        <rFont val="SyntaxLTPro-Roman"/>
      </rPr>
      <t>Depths to groundwater vary widely in Tucson Basin wells. This Tucson Water well (Local ID D-14-13 13CBC) is very close to</t>
    </r>
  </si>
  <si>
    <r>
      <t>h.</t>
    </r>
    <r>
      <rPr>
        <sz val="9"/>
        <rFont val="SyntaxLTPro-Roman"/>
      </rPr>
      <t xml:space="preserve"> Due to rapidly depleting groundwater tables and associated surface water in areas of Arizona with a heavy reliance on mined </t>
    </r>
  </si>
  <si>
    <r>
      <t xml:space="preserve">     groundwater, the </t>
    </r>
    <r>
      <rPr>
        <i/>
        <sz val="9"/>
        <rFont val="SyntaxLTPro-Roman"/>
      </rPr>
      <t>1980 Groundwater Management Code</t>
    </r>
    <r>
      <rPr>
        <sz val="9"/>
        <rFont val="SyntaxLTPro-Roman"/>
      </rPr>
      <t xml:space="preserve"> identified and designated five such areas as Active Management Areas </t>
    </r>
  </si>
  <si>
    <r>
      <t xml:space="preserve">     (AMAs), and mandated that they attain </t>
    </r>
    <r>
      <rPr>
        <i/>
        <sz val="9"/>
        <rFont val="SyntaxLTPro-Roman"/>
      </rPr>
      <t>safe yield</t>
    </r>
    <r>
      <rPr>
        <sz val="9"/>
        <rFont val="SyntaxLTPro-Roman"/>
      </rPr>
      <t xml:space="preserve">, on an AMA-wide basis, by the year 2025. Safe yield, according to the 2010 </t>
    </r>
  </si>
  <si>
    <r>
      <t xml:space="preserve">     All projections from the Assessment predict the Tucson AMA will </t>
    </r>
    <r>
      <rPr>
        <i/>
        <sz val="9"/>
        <rFont val="SyntaxLTPro-Roman"/>
      </rPr>
      <t>not</t>
    </r>
    <r>
      <rPr>
        <sz val="9"/>
        <rFont val="SyntaxLTPro-Roman"/>
      </rPr>
      <t xml:space="preserve"> attain safe yield by 2025. </t>
    </r>
  </si>
  <si>
    <r>
      <t>i.</t>
    </r>
    <r>
      <rPr>
        <sz val="9"/>
        <rFont val="SyntaxLTPro-Roman"/>
      </rPr>
      <t xml:space="preserve"> Groundwater levels are rising in some parts of the Tucson Active Management Area (AMA) due to reduced groundwater pumping </t>
    </r>
  </si>
  <si>
    <r>
      <rPr>
        <b/>
        <sz val="9"/>
        <rFont val="SyntaxLTPro-Roman"/>
      </rPr>
      <t>j.</t>
    </r>
    <r>
      <rPr>
        <sz val="9"/>
        <rFont val="SyntaxLTPro-Roman"/>
      </rPr>
      <t xml:space="preserve"> Latin names of the listed Totem Species are as follows, in italics: Tumamoc Globeberry = </t>
    </r>
    <r>
      <rPr>
        <i/>
        <sz val="9"/>
        <rFont val="SyntaxLTPro-Roman"/>
      </rPr>
      <t>Tumamoca macdougalii</t>
    </r>
    <r>
      <rPr>
        <sz val="9"/>
        <rFont val="SyntaxLTPro-Roman"/>
      </rPr>
      <t>; Mexican Long-</t>
    </r>
  </si>
  <si>
    <r>
      <t xml:space="preserve">     Tongued Bat = </t>
    </r>
    <r>
      <rPr>
        <i/>
        <sz val="9"/>
        <rFont val="SyntaxLTPro-Roman"/>
      </rPr>
      <t>Choeronycteris mexicana</t>
    </r>
    <r>
      <rPr>
        <sz val="9"/>
        <rFont val="SyntaxLTPro-Roman"/>
      </rPr>
      <t xml:space="preserve">; Sonora Sucker = </t>
    </r>
    <r>
      <rPr>
        <i/>
        <sz val="9"/>
        <rFont val="SyntaxLTPro-Roman"/>
      </rPr>
      <t>Catostomus insignis</t>
    </r>
    <r>
      <rPr>
        <sz val="9"/>
        <rFont val="SyntaxLTPro-Roman"/>
      </rPr>
      <t xml:space="preserve">; Rufous-Winged Sparrow = </t>
    </r>
    <r>
      <rPr>
        <i/>
        <sz val="9"/>
        <rFont val="SyntaxLTPro-Roman"/>
      </rPr>
      <t>Peucaea carpalis</t>
    </r>
    <r>
      <rPr>
        <sz val="9"/>
        <rFont val="SyntaxLTPro-Roman"/>
      </rPr>
      <t xml:space="preserve">; </t>
    </r>
  </si>
  <si>
    <r>
      <t xml:space="preserve">     Mexican Garter  Snake = </t>
    </r>
    <r>
      <rPr>
        <i/>
        <sz val="9"/>
        <rFont val="SyntaxLTPro-Roman"/>
      </rPr>
      <t>Thamnophis eques</t>
    </r>
    <r>
      <rPr>
        <sz val="9"/>
        <rFont val="SyntaxLTPro-Roman"/>
      </rPr>
      <t xml:space="preserve">; Lowland Leopard Frog = </t>
    </r>
    <r>
      <rPr>
        <i/>
        <sz val="9"/>
        <rFont val="SyntaxLTPro-Roman"/>
      </rPr>
      <t>Rana yavapaiensis</t>
    </r>
    <r>
      <rPr>
        <sz val="9"/>
        <rFont val="SyntaxLTPro-Roman"/>
      </rPr>
      <t xml:space="preserve">; Mexican Grey Wolf = </t>
    </r>
    <r>
      <rPr>
        <i/>
        <sz val="9"/>
        <rFont val="SyntaxLTPro-Roman"/>
      </rPr>
      <t>Canis lupus baileyi</t>
    </r>
    <r>
      <rPr>
        <sz val="9"/>
        <rFont val="SyntaxLTPro-Roman"/>
      </rPr>
      <t xml:space="preserve">; </t>
    </r>
    <r>
      <rPr>
        <i/>
        <sz val="9"/>
        <rFont val="LTSyntax Regular"/>
      </rPr>
      <t/>
    </r>
  </si>
  <si>
    <r>
      <t xml:space="preserve">     Jaguar = </t>
    </r>
    <r>
      <rPr>
        <i/>
        <sz val="9"/>
        <rFont val="SyntaxLTPro-Roman"/>
      </rPr>
      <t>Panthera onca</t>
    </r>
    <r>
      <rPr>
        <sz val="9"/>
        <rFont val="SyntaxLTPro-Roman"/>
      </rPr>
      <t xml:space="preserve">; Grizzly Bear = </t>
    </r>
    <r>
      <rPr>
        <i/>
        <sz val="9"/>
        <rFont val="SyntaxLTPro-Roman"/>
      </rPr>
      <t>Ursus arctos</t>
    </r>
    <r>
      <rPr>
        <sz val="9"/>
        <rFont val="SyntaxLTPro-Roman"/>
      </rPr>
      <t>.</t>
    </r>
  </si>
  <si>
    <r>
      <t>CREDITS: Brad Lancaster,</t>
    </r>
    <r>
      <rPr>
        <sz val="9"/>
        <rFont val="SyntaxLTPro-Roman"/>
      </rPr>
      <t xml:space="preserve"> Resource concept  </t>
    </r>
    <r>
      <rPr>
        <b/>
        <sz val="9"/>
        <rFont val="SyntaxLTPro-Roman"/>
      </rPr>
      <t>|  Megan Hartman,</t>
    </r>
    <r>
      <rPr>
        <sz val="9"/>
        <rFont val="SyntaxLTPro-Roman"/>
      </rPr>
      <t xml:space="preserve"> Resource creation  </t>
    </r>
    <r>
      <rPr>
        <b/>
        <sz val="9"/>
        <rFont val="SyntaxLTPro-Roman"/>
      </rPr>
      <t>|</t>
    </r>
    <r>
      <rPr>
        <sz val="9"/>
        <rFont val="SyntaxLTPro-Roman"/>
      </rPr>
      <t xml:space="preserve">  </t>
    </r>
    <r>
      <rPr>
        <b/>
        <sz val="9"/>
        <rFont val="SyntaxLTPro-Roman"/>
      </rPr>
      <t>[Name],</t>
    </r>
    <r>
      <rPr>
        <sz val="9"/>
        <rFont val="SyntaxLTPro-Roman"/>
      </rPr>
      <t xml:space="preserve"> Research</t>
    </r>
  </si>
  <si>
    <r>
      <t>1.</t>
    </r>
    <r>
      <rPr>
        <sz val="9"/>
        <rFont val="SyntaxLTPro-Roman"/>
      </rPr>
      <t xml:space="preserve"> Rainwater Harvesting for Drylands &amp; Beyond, Vol 1, or esrl.noaa.gov/gmd/grad/solcalc, accessed 1/13/2019</t>
    </r>
  </si>
  <si>
    <r>
      <t>2.</t>
    </r>
    <r>
      <rPr>
        <sz val="9"/>
        <rFont val="SyntaxLTPro-Roman"/>
      </rPr>
      <t xml:space="preserve"> RWHDB Vol 1, or Mar 21 = 90–latitude, Jun 21 = 90–(latitude–23.44), Sep 21 = 90–latitude, Dec 21 = 90–(latitude+23.44)</t>
    </r>
  </si>
  <si>
    <r>
      <t>3.</t>
    </r>
    <r>
      <rPr>
        <sz val="9"/>
        <rFont val="SyntaxLTPro-Roman"/>
      </rPr>
      <t xml:space="preserve"> Tucson International Airport station (#028820), wrcc.dri.edu, accessed 1/8/2019. </t>
    </r>
    <r>
      <rPr>
        <i/>
        <sz val="9"/>
        <rFont val="SyntaxLTPro-Roman"/>
      </rPr>
      <t>Note: While the period of record is longer for</t>
    </r>
  </si>
  <si>
    <r>
      <t>4.</t>
    </r>
    <r>
      <rPr>
        <sz val="9"/>
        <rFont val="SyntaxLTPro-Roman"/>
      </rPr>
      <t xml:space="preserve"> Tucson Magnetic Observatory station (#028800), wrcc.dri.edu, accessed 1/8/2019</t>
    </r>
  </si>
  <si>
    <r>
      <rPr>
        <b/>
        <sz val="9"/>
        <rFont val="SyntaxLTPro-Roman"/>
      </rPr>
      <t>5.</t>
    </r>
    <r>
      <rPr>
        <sz val="9"/>
        <rFont val="SyntaxLTPro-Roman"/>
      </rPr>
      <t xml:space="preserve"> University of Arizona station (#028815), wrcc.dri.edu, accessed 1/8/2019</t>
    </r>
  </si>
  <si>
    <r>
      <rPr>
        <b/>
        <sz val="9"/>
        <rFont val="SyntaxLTPro-Roman"/>
      </rPr>
      <t>6.</t>
    </r>
    <r>
      <rPr>
        <sz val="9"/>
        <rFont val="SyntaxLTPro-Roman"/>
      </rPr>
      <t xml:space="preserve"> Prevailing Winds, Arizona (Source: Kansas State University), ftp-fc.sc.egov.usda.gov/AZ/NRI/prevailing_winds.pdf, accessed</t>
    </r>
  </si>
  <si>
    <r>
      <t>7.</t>
    </r>
    <r>
      <rPr>
        <sz val="9"/>
        <rFont val="SyntaxLTPro-Roman"/>
      </rPr>
      <t xml:space="preserve"> Custom Wind Rose Plots, Tucson International Airport 1948–2019, 16-bin, mesonet.agron.iastate.edu, accessed 1/13/2019</t>
    </r>
  </si>
  <si>
    <r>
      <t>8.</t>
    </r>
    <r>
      <rPr>
        <sz val="9"/>
        <rFont val="SyntaxLTPro-Roman"/>
      </rPr>
      <t xml:space="preserve"> Record Wind Speed; Tucson, AZ; Special Reports: Historical Climate, myforecast.com, accessed 1/13/2019</t>
    </r>
  </si>
  <si>
    <r>
      <t>9.</t>
    </r>
    <r>
      <rPr>
        <sz val="9"/>
        <rFont val="SyntaxLTPro-Roman"/>
      </rPr>
      <t xml:space="preserve"> Average Pan Evaporation Data by State, Arizona, Tucson Univ of Arizona; wrcc.dri.edu/Climate/comp_tables.php,</t>
    </r>
  </si>
  <si>
    <r>
      <t>10.</t>
    </r>
    <r>
      <rPr>
        <sz val="9"/>
        <rFont val="SyntaxLTPro-Roman"/>
      </rPr>
      <t xml:space="preserve"> Number of Consecutive Days Precipitation &lt; 0.01, Tucson Magnetic Obsy, AZ (#028800); scacis.rcc-acis.org, accessed 1/13/2019</t>
    </r>
  </si>
  <si>
    <r>
      <t>11.</t>
    </r>
    <r>
      <rPr>
        <sz val="9"/>
        <rFont val="SyntaxLTPro-Roman"/>
      </rPr>
      <t xml:space="preserve"> Census.gov, accessed 1/13/2019</t>
    </r>
  </si>
  <si>
    <r>
      <t>12.</t>
    </r>
    <r>
      <rPr>
        <sz val="9"/>
        <rFont val="SyntaxLTPro-Roman"/>
      </rPr>
      <t xml:space="preserve"> Tucson Water — 2017 Facts and Figures, Residential GPCD, www.tucsonaz.gov/water/about-us, accessed 1/15/2019</t>
    </r>
  </si>
  <si>
    <r>
      <t>13.</t>
    </r>
    <r>
      <rPr>
        <sz val="9"/>
        <rFont val="SyntaxLTPro-Roman"/>
      </rPr>
      <t xml:space="preserve"> Water Levels: Standard Water Levels, gisweb.azwater.gov/gwsi/Detail.aspx, accessed 1/13/2019 </t>
    </r>
  </si>
  <si>
    <r>
      <t>14.</t>
    </r>
    <r>
      <rPr>
        <sz val="9"/>
        <rFont val="SyntaxLTPro-Roman"/>
      </rPr>
      <t xml:space="preserve"> Demand &amp; Supply Assessment DRAFT, Tucson Active Management Area, May 28, 2010, Arizona Dept of Water Resources</t>
    </r>
  </si>
  <si>
    <r>
      <t xml:space="preserve">15. </t>
    </r>
    <r>
      <rPr>
        <sz val="9"/>
        <rFont val="SyntaxLTPro-Roman"/>
      </rPr>
      <t>“Gains Seen on Area’s Water Goals,” Tony Davis, Arizona Daily Star, Monday, January 30, 2012, p. A1</t>
    </r>
  </si>
  <si>
    <r>
      <t>16.</t>
    </r>
    <r>
      <rPr>
        <sz val="9"/>
        <rFont val="SyntaxLTPro-Roman"/>
      </rPr>
      <t xml:space="preserve"> 2007 data from Bruce Plenk, City of Tucson Solar Energy Coordinator, via email 3/22/2010</t>
    </r>
  </si>
  <si>
    <r>
      <t xml:space="preserve">17. </t>
    </r>
    <r>
      <rPr>
        <sz val="9"/>
        <rFont val="SyntaxLTPro-Roman"/>
      </rPr>
      <t>pima.gov/cmo/sdcp/species/fsheets/vuln/llf.htmll, accessed 5/13/2019</t>
    </r>
  </si>
  <si>
    <r>
      <t>18.</t>
    </r>
    <r>
      <rPr>
        <sz val="9"/>
        <rFont val="SyntaxLTPro-Roman"/>
      </rPr>
      <t xml:space="preserve"> Lobos of the Southwest, Mapping the Lobos Range, mexicanwolves.org/index.php/wolf-country, accessed 1/8/2013</t>
    </r>
  </si>
  <si>
    <r>
      <t>19.</t>
    </r>
    <r>
      <rPr>
        <sz val="9"/>
        <rFont val="SyntaxLTPro-Roman"/>
      </rPr>
      <t xml:space="preserve"> "Jaguar Sighted Near Tucson," Jonathan DuHamel, Tucson Citizen, 11/21/2011, tucsoncitizen.com/wryheat/2011/11/21/-</t>
    </r>
  </si>
  <si>
    <r>
      <t xml:space="preserve"> </t>
    </r>
    <r>
      <rPr>
        <sz val="9"/>
        <rFont val="SyntaxLTPro-Roman"/>
      </rPr>
      <t xml:space="preserve">    jaguar-sighted-near-tucson, accessed 1/8/2013</t>
    </r>
  </si>
  <si>
    <r>
      <t xml:space="preserve">20. </t>
    </r>
    <r>
      <rPr>
        <sz val="9"/>
        <rFont val="SyntaxLTPro-Roman"/>
      </rPr>
      <t>"Series Reminds: Once Grizzlies Roamed Nearby," Doug Kreutz, Arizona Daily Star, 1/30/2012, azstarnet.com/mobi/-</t>
    </r>
  </si>
  <si>
    <r>
      <t xml:space="preserve">  </t>
    </r>
    <r>
      <rPr>
        <sz val="9"/>
        <rFont val="SyntaxLTPro-Roman"/>
      </rPr>
      <t xml:space="preserve">   news/article_357f3ef5-74e4-5d65-839c-87248b982688.html, accessed 1/8/2013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</si>
</sst>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mmmm\ d\,\ yyyy"/>
    <numFmt numFmtId="166" formatCode="#,##0.0"/>
    <numFmt numFmtId="167" formatCode="0&quot;° F&quot;"/>
    <numFmt numFmtId="168" formatCode="0.0&quot;° C&quot;"/>
    <numFmt numFmtId="169" formatCode="0&quot;°&quot;"/>
    <numFmt numFmtId="170" formatCode="0.0&quot;°&quot;"/>
    <numFmt numFmtId="171" formatCode="0\ &quot;mm&quot;"/>
    <numFmt numFmtId="172" formatCode="0.00\ &quot;INCHES&quot;"/>
    <numFmt numFmtId="173" formatCode="0.00\ &quot;m&quot;"/>
    <numFmt numFmtId="174" formatCode="0\ &quot;FT&quot;"/>
    <numFmt numFmtId="175" formatCode="0&quot;%&quot;"/>
  </numFmts>
  <fonts count="79">
    <font>
      <sz val="12"/>
      <name val="Optima"/>
    </font>
    <font>
      <sz val="8"/>
      <name val="Optima"/>
    </font>
    <font>
      <i/>
      <sz val="9"/>
      <name val="LTSyntax Regular"/>
    </font>
    <font>
      <u/>
      <sz val="12"/>
      <color theme="10"/>
      <name val="Optima"/>
    </font>
    <font>
      <u/>
      <sz val="12"/>
      <color theme="11"/>
      <name val="Optima"/>
    </font>
    <font>
      <sz val="20"/>
      <color rgb="FFFFFFFF"/>
      <name val="SyntaxLTPro-Roman"/>
    </font>
    <font>
      <sz val="12"/>
      <name val="SyntaxLTPro-Roman"/>
    </font>
    <font>
      <sz val="18"/>
      <name val="SyntaxLTPro-Roman"/>
    </font>
    <font>
      <sz val="10"/>
      <color rgb="FFFFFFFF"/>
      <name val="SyntaxLTPro-Roman"/>
    </font>
    <font>
      <sz val="13"/>
      <name val="SyntaxLTPro-Roman"/>
    </font>
    <font>
      <vertAlign val="superscript"/>
      <sz val="12"/>
      <color indexed="13"/>
      <name val="SyntaxLTPro-Roman"/>
    </font>
    <font>
      <vertAlign val="superscript"/>
      <sz val="12"/>
      <color rgb="FFFF9900"/>
      <name val="SyntaxLTPro-Roman"/>
    </font>
    <font>
      <sz val="16"/>
      <name val="SyntaxLTPro-Roman"/>
    </font>
    <font>
      <sz val="16"/>
      <color rgb="FFFF9900"/>
      <name val="SyntaxLTPro-Roman"/>
    </font>
    <font>
      <sz val="10"/>
      <name val="SyntaxLTPro-Roman"/>
    </font>
    <font>
      <sz val="9"/>
      <name val="SyntaxLTPro-Roman"/>
    </font>
    <font>
      <sz val="11"/>
      <name val="SyntaxLTPro-Roman"/>
    </font>
    <font>
      <vertAlign val="superscript"/>
      <sz val="10"/>
      <name val="SyntaxLTPro-Roman"/>
    </font>
    <font>
      <sz val="11"/>
      <color rgb="FFFF9900"/>
      <name val="SyntaxLTPro-Roman"/>
    </font>
    <font>
      <vertAlign val="subscript"/>
      <sz val="14"/>
      <name val="SyntaxLTPro-Roman"/>
    </font>
    <font>
      <sz val="10"/>
      <color indexed="9"/>
      <name val="SyntaxLTPro-Roman"/>
    </font>
    <font>
      <i/>
      <sz val="10"/>
      <color indexed="52"/>
      <name val="SyntaxLTPro-Roman"/>
    </font>
    <font>
      <i/>
      <sz val="10"/>
      <name val="SyntaxLTPro-Roman"/>
    </font>
    <font>
      <vertAlign val="superscript"/>
      <sz val="9"/>
      <color indexed="9"/>
      <name val="SyntaxLTPro-Roman"/>
    </font>
    <font>
      <sz val="8"/>
      <name val="SyntaxLTPro-Roman"/>
    </font>
    <font>
      <vertAlign val="superscript"/>
      <sz val="10"/>
      <color indexed="9"/>
      <name val="SyntaxLTPro-Roman"/>
    </font>
    <font>
      <b/>
      <sz val="11"/>
      <color theme="1"/>
      <name val="SyntaxLTPro-Roman"/>
    </font>
    <font>
      <sz val="11"/>
      <color theme="1"/>
      <name val="SyntaxLTPro-Roman"/>
    </font>
    <font>
      <sz val="11"/>
      <color indexed="13"/>
      <name val="SyntaxLTPro-Roman"/>
    </font>
    <font>
      <vertAlign val="subscript"/>
      <sz val="9"/>
      <color theme="0"/>
      <name val="SyntaxLTPro-Roman"/>
    </font>
    <font>
      <b/>
      <sz val="11"/>
      <name val="SyntaxLTPro-Roman"/>
    </font>
    <font>
      <vertAlign val="superscript"/>
      <sz val="9"/>
      <name val="SyntaxLTPro-Roman"/>
    </font>
    <font>
      <sz val="16"/>
      <color rgb="FFFCF305"/>
      <name val="SyntaxLTPro-Roman"/>
    </font>
    <font>
      <vertAlign val="subscript"/>
      <sz val="12"/>
      <color indexed="9"/>
      <name val="SyntaxLTPro-Roman"/>
    </font>
    <font>
      <i/>
      <sz val="12"/>
      <name val="SyntaxLTPro-Roman"/>
    </font>
    <font>
      <b/>
      <sz val="10"/>
      <name val="SyntaxLTPro-Roman"/>
    </font>
    <font>
      <vertAlign val="subscript"/>
      <sz val="10"/>
      <color indexed="13"/>
      <name val="SyntaxLTPro-Roman"/>
    </font>
    <font>
      <sz val="8"/>
      <color indexed="13"/>
      <name val="SyntaxLTPro-Roman"/>
    </font>
    <font>
      <vertAlign val="subscript"/>
      <sz val="12"/>
      <color indexed="13"/>
      <name val="SyntaxLTPro-Roman"/>
    </font>
    <font>
      <vertAlign val="subscript"/>
      <sz val="11"/>
      <color indexed="13"/>
      <name val="SyntaxLTPro-Roman"/>
    </font>
    <font>
      <vertAlign val="subscript"/>
      <sz val="10"/>
      <color indexed="43"/>
      <name val="SyntaxLTPro-Roman"/>
    </font>
    <font>
      <sz val="8"/>
      <color indexed="43"/>
      <name val="SyntaxLTPro-Roman"/>
    </font>
    <font>
      <vertAlign val="subscript"/>
      <sz val="11"/>
      <color indexed="43"/>
      <name val="SyntaxLTPro-Roman"/>
    </font>
    <font>
      <vertAlign val="subscript"/>
      <sz val="10"/>
      <color indexed="9"/>
      <name val="SyntaxLTPro-Roman"/>
    </font>
    <font>
      <i/>
      <sz val="11"/>
      <name val="SyntaxLTPro-Roman"/>
    </font>
    <font>
      <vertAlign val="superscript"/>
      <sz val="12"/>
      <color rgb="FFD5B47C"/>
      <name val="SyntaxLTPro-Roman"/>
    </font>
    <font>
      <sz val="16"/>
      <color rgb="FFD5B47C"/>
      <name val="SyntaxLTPro-Roman"/>
    </font>
    <font>
      <vertAlign val="subscript"/>
      <sz val="11"/>
      <color indexed="9"/>
      <name val="SyntaxLTPro-Roman"/>
    </font>
    <font>
      <sz val="6"/>
      <name val="SyntaxLTPro-Roman"/>
    </font>
    <font>
      <b/>
      <sz val="9"/>
      <name val="SyntaxLTPro-Roman"/>
    </font>
    <font>
      <vertAlign val="superscript"/>
      <sz val="12"/>
      <color rgb="FF99CCFF"/>
      <name val="SyntaxLTPro-Roman"/>
    </font>
    <font>
      <sz val="16"/>
      <color rgb="FF99CCFF"/>
      <name val="SyntaxLTPro-Roman"/>
    </font>
    <font>
      <vertAlign val="subscript"/>
      <sz val="11"/>
      <color theme="0"/>
      <name val="SyntaxLTPro-Roman"/>
    </font>
    <font>
      <vertAlign val="superscript"/>
      <sz val="11"/>
      <name val="SyntaxLTPro-Roman"/>
    </font>
    <font>
      <vertAlign val="superscript"/>
      <sz val="11"/>
      <color indexed="9"/>
      <name val="SyntaxLTPro-Roman"/>
    </font>
    <font>
      <i/>
      <sz val="10"/>
      <color indexed="48"/>
      <name val="SyntaxLTPro-Roman"/>
    </font>
    <font>
      <sz val="10"/>
      <color indexed="48"/>
      <name val="SyntaxLTPro-Roman"/>
    </font>
    <font>
      <vertAlign val="subscript"/>
      <sz val="11"/>
      <name val="SyntaxLTPro-Roman"/>
    </font>
    <font>
      <vertAlign val="superscript"/>
      <sz val="10"/>
      <color theme="0"/>
      <name val="SyntaxLTPro-Roman"/>
    </font>
    <font>
      <sz val="10"/>
      <color indexed="8"/>
      <name val="SyntaxLTPro-Roman"/>
    </font>
    <font>
      <i/>
      <sz val="12"/>
      <color indexed="48"/>
      <name val="SyntaxLTPro-Roman"/>
    </font>
    <font>
      <vertAlign val="superscript"/>
      <sz val="12"/>
      <name val="SyntaxLTPro-Roman"/>
    </font>
    <font>
      <vertAlign val="subscript"/>
      <sz val="10"/>
      <color theme="0"/>
      <name val="SyntaxLTPro-Roman"/>
    </font>
    <font>
      <i/>
      <sz val="13"/>
      <color indexed="53"/>
      <name val="SyntaxLTPro-Roman"/>
    </font>
    <font>
      <i/>
      <sz val="13"/>
      <color indexed="50"/>
      <name val="SyntaxLTPro-Roman"/>
    </font>
    <font>
      <i/>
      <sz val="13"/>
      <color indexed="48"/>
      <name val="SyntaxLTPro-Roman"/>
    </font>
    <font>
      <sz val="16"/>
      <color indexed="8"/>
      <name val="SyntaxLTPro-Roman"/>
    </font>
    <font>
      <vertAlign val="superscript"/>
      <sz val="11"/>
      <color indexed="13"/>
      <name val="SyntaxLTPro-Roman"/>
    </font>
    <font>
      <vertAlign val="superscript"/>
      <sz val="11"/>
      <color rgb="FF99CC00"/>
      <name val="SyntaxLTPro-Roman"/>
    </font>
    <font>
      <sz val="8"/>
      <color indexed="8"/>
      <name val="SyntaxLTPro-Roman"/>
    </font>
    <font>
      <sz val="9"/>
      <color indexed="8"/>
      <name val="SyntaxLTPro-Roman"/>
    </font>
    <font>
      <vertAlign val="superscript"/>
      <sz val="9"/>
      <color theme="0"/>
      <name val="SyntaxLTPro-Roman"/>
    </font>
    <font>
      <vertAlign val="superscript"/>
      <sz val="9"/>
      <color indexed="8"/>
      <name val="SyntaxLTPro-Roman"/>
    </font>
    <font>
      <sz val="9"/>
      <color theme="0"/>
      <name val="SyntaxLTPro-Roman"/>
    </font>
    <font>
      <vertAlign val="subscript"/>
      <sz val="12"/>
      <color theme="0"/>
      <name val="SyntaxLTPro-Roman"/>
    </font>
    <font>
      <i/>
      <sz val="11"/>
      <color indexed="48"/>
      <name val="SyntaxLTPro-Roman"/>
    </font>
    <font>
      <b/>
      <sz val="13"/>
      <name val="SyntaxLTPro-Roman"/>
    </font>
    <font>
      <i/>
      <sz val="9"/>
      <name val="SyntaxLTPro-Roman"/>
    </font>
    <font>
      <b/>
      <i/>
      <sz val="9"/>
      <name val="SyntaxLTPro-Roman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99CC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5B47C"/>
        <bgColor indexed="64"/>
      </patternFill>
    </fill>
    <fill>
      <patternFill patternType="solid">
        <fgColor rgb="FFFFD893"/>
        <bgColor indexed="64"/>
      </patternFill>
    </fill>
    <fill>
      <patternFill patternType="solid">
        <fgColor rgb="FFD5B47C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/>
      <diagonal/>
    </border>
    <border>
      <left/>
      <right style="medium">
        <color rgb="FF000000"/>
      </right>
      <top/>
      <bottom style="thin">
        <color auto="1"/>
      </bottom>
      <diagonal/>
    </border>
  </borders>
  <cellStyleXfs count="5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56">
    <xf numFmtId="0" fontId="0" fillId="0" borderId="0" xfId="0"/>
    <xf numFmtId="0" fontId="5" fillId="10" borderId="31" xfId="0" applyFont="1" applyFill="1" applyBorder="1" applyAlignment="1">
      <alignment horizontal="center" vertical="center" shrinkToFit="1"/>
    </xf>
    <xf numFmtId="0" fontId="5" fillId="10" borderId="13" xfId="0" applyFont="1" applyFill="1" applyBorder="1" applyAlignment="1">
      <alignment horizontal="center" vertical="center" shrinkToFit="1"/>
    </xf>
    <xf numFmtId="0" fontId="5" fillId="10" borderId="32" xfId="0" applyFont="1" applyFill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/>
    <xf numFmtId="0" fontId="8" fillId="10" borderId="33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10" borderId="10" xfId="0" applyFont="1" applyFill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 applyFill="1" applyBorder="1" applyAlignment="1">
      <alignment horizontal="center" vertical="center" shrinkToFit="1"/>
    </xf>
    <xf numFmtId="0" fontId="6" fillId="0" borderId="0" xfId="0" applyFont="1" applyFill="1"/>
    <xf numFmtId="0" fontId="9" fillId="0" borderId="0" xfId="0" applyFont="1" applyFill="1"/>
    <xf numFmtId="0" fontId="10" fillId="6" borderId="18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0" borderId="2" xfId="0" applyFont="1" applyBorder="1"/>
    <xf numFmtId="0" fontId="9" fillId="0" borderId="2" xfId="0" applyFont="1" applyBorder="1" applyAlignment="1"/>
    <xf numFmtId="49" fontId="15" fillId="0" borderId="2" xfId="0" applyNumberFormat="1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0" fillId="6" borderId="9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0" xfId="0" applyFont="1" applyBorder="1" applyAlignment="1"/>
    <xf numFmtId="0" fontId="15" fillId="0" borderId="0" xfId="0" applyFont="1" applyBorder="1" applyAlignment="1">
      <alignment horizontal="right"/>
    </xf>
    <xf numFmtId="49" fontId="16" fillId="0" borderId="0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0" fontId="9" fillId="0" borderId="3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169" fontId="16" fillId="6" borderId="31" xfId="0" applyNumberFormat="1" applyFont="1" applyFill="1" applyBorder="1" applyAlignment="1">
      <alignment horizontal="center" vertical="center"/>
    </xf>
    <xf numFmtId="169" fontId="16" fillId="6" borderId="13" xfId="0" applyNumberFormat="1" applyFont="1" applyFill="1" applyBorder="1" applyAlignment="1">
      <alignment horizontal="center" vertical="center"/>
    </xf>
    <xf numFmtId="169" fontId="16" fillId="6" borderId="32" xfId="0" applyNumberFormat="1" applyFont="1" applyFill="1" applyBorder="1" applyAlignment="1">
      <alignment horizontal="center" vertical="center"/>
    </xf>
    <xf numFmtId="49" fontId="16" fillId="6" borderId="31" xfId="0" applyNumberFormat="1" applyFont="1" applyFill="1" applyBorder="1" applyAlignment="1">
      <alignment horizontal="center" vertical="center"/>
    </xf>
    <xf numFmtId="49" fontId="16" fillId="6" borderId="13" xfId="0" applyNumberFormat="1" applyFont="1" applyFill="1" applyBorder="1" applyAlignment="1">
      <alignment horizontal="center" vertical="center"/>
    </xf>
    <xf numFmtId="49" fontId="16" fillId="6" borderId="32" xfId="0" applyNumberFormat="1" applyFont="1" applyFill="1" applyBorder="1" applyAlignment="1">
      <alignment horizontal="center" vertical="center"/>
    </xf>
    <xf numFmtId="49" fontId="16" fillId="6" borderId="19" xfId="0" applyNumberFormat="1" applyFont="1" applyFill="1" applyBorder="1" applyAlignment="1">
      <alignment horizontal="center" vertical="center"/>
    </xf>
    <xf numFmtId="49" fontId="16" fillId="6" borderId="2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/>
    </xf>
    <xf numFmtId="169" fontId="16" fillId="6" borderId="33" xfId="0" applyNumberFormat="1" applyFont="1" applyFill="1" applyBorder="1" applyAlignment="1">
      <alignment horizontal="center" vertical="center"/>
    </xf>
    <xf numFmtId="169" fontId="16" fillId="6" borderId="1" xfId="0" applyNumberFormat="1" applyFont="1" applyFill="1" applyBorder="1" applyAlignment="1">
      <alignment horizontal="center" vertical="center"/>
    </xf>
    <xf numFmtId="169" fontId="16" fillId="6" borderId="10" xfId="0" applyNumberFormat="1" applyFont="1" applyFill="1" applyBorder="1" applyAlignment="1">
      <alignment horizontal="center" vertical="center"/>
    </xf>
    <xf numFmtId="49" fontId="16" fillId="6" borderId="33" xfId="0" applyNumberFormat="1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8" xfId="0" applyFont="1" applyBorder="1" applyAlignment="1">
      <alignment horizontal="right" vertical="center" shrinkToFit="1"/>
    </xf>
    <xf numFmtId="170" fontId="16" fillId="6" borderId="31" xfId="0" applyNumberFormat="1" applyFont="1" applyFill="1" applyBorder="1" applyAlignment="1">
      <alignment horizontal="center" vertical="center"/>
    </xf>
    <xf numFmtId="170" fontId="16" fillId="6" borderId="13" xfId="0" applyNumberFormat="1" applyFont="1" applyFill="1" applyBorder="1" applyAlignment="1">
      <alignment horizontal="center" vertical="center"/>
    </xf>
    <xf numFmtId="170" fontId="16" fillId="6" borderId="3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170" fontId="16" fillId="6" borderId="33" xfId="0" applyNumberFormat="1" applyFont="1" applyFill="1" applyBorder="1" applyAlignment="1">
      <alignment horizontal="center" vertical="center"/>
    </xf>
    <xf numFmtId="170" fontId="16" fillId="6" borderId="1" xfId="0" applyNumberFormat="1" applyFont="1" applyFill="1" applyBorder="1" applyAlignment="1">
      <alignment horizontal="center" vertical="center"/>
    </xf>
    <xf numFmtId="170" fontId="16" fillId="6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right" vertical="center" shrinkToFit="1"/>
    </xf>
    <xf numFmtId="0" fontId="22" fillId="0" borderId="0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169" fontId="16" fillId="6" borderId="19" xfId="0" applyNumberFormat="1" applyFont="1" applyFill="1" applyBorder="1" applyAlignment="1">
      <alignment horizontal="center" vertical="center"/>
    </xf>
    <xf numFmtId="169" fontId="16" fillId="6" borderId="27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right" vertical="center" shrinkToFit="1"/>
    </xf>
    <xf numFmtId="3" fontId="16" fillId="6" borderId="31" xfId="0" applyNumberFormat="1" applyFont="1" applyFill="1" applyBorder="1" applyAlignment="1">
      <alignment horizontal="center" vertical="center"/>
    </xf>
    <xf numFmtId="3" fontId="16" fillId="6" borderId="13" xfId="0" applyNumberFormat="1" applyFont="1" applyFill="1" applyBorder="1" applyAlignment="1">
      <alignment horizontal="center" vertical="center"/>
    </xf>
    <xf numFmtId="3" fontId="16" fillId="6" borderId="32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Border="1"/>
    <xf numFmtId="3" fontId="16" fillId="6" borderId="33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1" fontId="16" fillId="6" borderId="31" xfId="0" quotePrefix="1" applyNumberFormat="1" applyFont="1" applyFill="1" applyBorder="1" applyAlignment="1">
      <alignment horizontal="center" vertical="center"/>
    </xf>
    <xf numFmtId="1" fontId="26" fillId="6" borderId="13" xfId="0" quotePrefix="1" applyNumberFormat="1" applyFont="1" applyFill="1" applyBorder="1" applyAlignment="1">
      <alignment horizontal="center" vertical="center"/>
    </xf>
    <xf numFmtId="2" fontId="16" fillId="6" borderId="13" xfId="0" applyNumberFormat="1" applyFont="1" applyFill="1" applyBorder="1" applyAlignment="1">
      <alignment horizontal="left" vertical="center"/>
    </xf>
    <xf numFmtId="2" fontId="16" fillId="6" borderId="32" xfId="0" applyNumberFormat="1" applyFont="1" applyFill="1" applyBorder="1" applyAlignment="1">
      <alignment horizontal="left" vertical="center"/>
    </xf>
    <xf numFmtId="2" fontId="15" fillId="0" borderId="16" xfId="0" applyNumberFormat="1" applyFont="1" applyFill="1" applyBorder="1" applyAlignment="1">
      <alignment horizontal="right" vertical="center"/>
    </xf>
    <xf numFmtId="2" fontId="15" fillId="0" borderId="0" xfId="0" applyNumberFormat="1" applyFont="1" applyFill="1" applyBorder="1" applyAlignment="1">
      <alignment horizontal="right" vertical="center"/>
    </xf>
    <xf numFmtId="2" fontId="15" fillId="0" borderId="8" xfId="0" applyNumberFormat="1" applyFont="1" applyFill="1" applyBorder="1" applyAlignment="1">
      <alignment horizontal="right" vertical="center"/>
    </xf>
    <xf numFmtId="169" fontId="27" fillId="6" borderId="31" xfId="0" applyNumberFormat="1" applyFont="1" applyFill="1" applyBorder="1" applyAlignment="1">
      <alignment horizontal="center" vertical="center"/>
    </xf>
    <xf numFmtId="169" fontId="28" fillId="6" borderId="13" xfId="0" applyNumberFormat="1" applyFont="1" applyFill="1" applyBorder="1" applyAlignment="1">
      <alignment horizontal="center" vertical="center"/>
    </xf>
    <xf numFmtId="169" fontId="28" fillId="6" borderId="32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6" fillId="7" borderId="31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1" fontId="16" fillId="6" borderId="33" xfId="0" quotePrefix="1" applyNumberFormat="1" applyFont="1" applyFill="1" applyBorder="1" applyAlignment="1">
      <alignment horizontal="center" vertical="center"/>
    </xf>
    <xf numFmtId="1" fontId="26" fillId="6" borderId="1" xfId="0" quotePrefix="1" applyNumberFormat="1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left" vertical="center"/>
    </xf>
    <xf numFmtId="2" fontId="16" fillId="6" borderId="10" xfId="0" applyNumberFormat="1" applyFont="1" applyFill="1" applyBorder="1" applyAlignment="1">
      <alignment horizontal="left" vertical="center"/>
    </xf>
    <xf numFmtId="169" fontId="28" fillId="6" borderId="33" xfId="0" applyNumberFormat="1" applyFont="1" applyFill="1" applyBorder="1" applyAlignment="1">
      <alignment horizontal="center" vertical="center"/>
    </xf>
    <xf numFmtId="169" fontId="28" fillId="6" borderId="1" xfId="0" applyNumberFormat="1" applyFont="1" applyFill="1" applyBorder="1" applyAlignment="1">
      <alignment horizontal="center" vertical="center"/>
    </xf>
    <xf numFmtId="169" fontId="28" fillId="6" borderId="10" xfId="0" applyNumberFormat="1" applyFont="1" applyFill="1" applyBorder="1" applyAlignment="1">
      <alignment horizontal="center" vertical="center"/>
    </xf>
    <xf numFmtId="0" fontId="16" fillId="7" borderId="33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left"/>
    </xf>
    <xf numFmtId="0" fontId="6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6" fillId="0" borderId="15" xfId="0" applyFont="1" applyBorder="1"/>
    <xf numFmtId="0" fontId="15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15" fillId="0" borderId="3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1" fontId="27" fillId="6" borderId="31" xfId="0" quotePrefix="1" applyNumberFormat="1" applyFont="1" applyFill="1" applyBorder="1" applyAlignment="1">
      <alignment horizontal="center" vertical="center"/>
    </xf>
    <xf numFmtId="20" fontId="30" fillId="6" borderId="13" xfId="0" quotePrefix="1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right"/>
    </xf>
    <xf numFmtId="0" fontId="15" fillId="0" borderId="14" xfId="0" applyFont="1" applyFill="1" applyBorder="1" applyAlignment="1">
      <alignment horizontal="right" vertical="center"/>
    </xf>
    <xf numFmtId="0" fontId="15" fillId="0" borderId="28" xfId="0" applyFont="1" applyFill="1" applyBorder="1" applyAlignment="1">
      <alignment horizontal="right" vertical="center"/>
    </xf>
    <xf numFmtId="1" fontId="27" fillId="6" borderId="42" xfId="0" quotePrefix="1" applyNumberFormat="1" applyFont="1" applyFill="1" applyBorder="1" applyAlignment="1">
      <alignment horizontal="center" vertical="center"/>
    </xf>
    <xf numFmtId="20" fontId="16" fillId="6" borderId="14" xfId="0" quotePrefix="1" applyNumberFormat="1" applyFont="1" applyFill="1" applyBorder="1" applyAlignment="1">
      <alignment horizontal="center" vertical="center"/>
    </xf>
    <xf numFmtId="2" fontId="16" fillId="6" borderId="14" xfId="0" applyNumberFormat="1" applyFont="1" applyFill="1" applyBorder="1" applyAlignment="1">
      <alignment horizontal="left" vertical="center"/>
    </xf>
    <xf numFmtId="2" fontId="16" fillId="6" borderId="28" xfId="0" applyNumberFormat="1" applyFont="1" applyFill="1" applyBorder="1" applyAlignment="1">
      <alignment horizontal="left" vertical="center"/>
    </xf>
    <xf numFmtId="0" fontId="15" fillId="0" borderId="42" xfId="0" applyFont="1" applyFill="1" applyBorder="1" applyAlignment="1">
      <alignment horizontal="right" vertical="center"/>
    </xf>
    <xf numFmtId="169" fontId="28" fillId="6" borderId="42" xfId="0" applyNumberFormat="1" applyFont="1" applyFill="1" applyBorder="1" applyAlignment="1">
      <alignment horizontal="center" vertical="center"/>
    </xf>
    <xf numFmtId="169" fontId="28" fillId="6" borderId="14" xfId="0" applyNumberFormat="1" applyFont="1" applyFill="1" applyBorder="1" applyAlignment="1">
      <alignment horizontal="center" vertical="center"/>
    </xf>
    <xf numFmtId="169" fontId="28" fillId="6" borderId="28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shrinkToFit="1"/>
    </xf>
    <xf numFmtId="0" fontId="9" fillId="0" borderId="7" xfId="0" applyFont="1" applyBorder="1"/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4" xfId="0" applyFont="1" applyBorder="1"/>
    <xf numFmtId="0" fontId="10" fillId="2" borderId="2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34" fillId="2" borderId="31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2" borderId="32" xfId="0" applyFont="1" applyFill="1" applyBorder="1" applyAlignment="1">
      <alignment horizontal="center" vertical="center" shrinkToFit="1"/>
    </xf>
    <xf numFmtId="0" fontId="6" fillId="0" borderId="3" xfId="0" applyFont="1" applyBorder="1"/>
    <xf numFmtId="0" fontId="6" fillId="0" borderId="1" xfId="0" applyFont="1" applyBorder="1"/>
    <xf numFmtId="0" fontId="16" fillId="0" borderId="1" xfId="0" applyFont="1" applyBorder="1" applyAlignment="1">
      <alignment horizontal="right"/>
    </xf>
    <xf numFmtId="0" fontId="33" fillId="0" borderId="1" xfId="0" applyFont="1" applyBorder="1" applyAlignment="1">
      <alignment horizontal="right" vertical="center"/>
    </xf>
    <xf numFmtId="0" fontId="33" fillId="0" borderId="10" xfId="0" applyFont="1" applyBorder="1" applyAlignment="1">
      <alignment horizontal="right" vertical="center"/>
    </xf>
    <xf numFmtId="0" fontId="34" fillId="2" borderId="33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 shrinkToFit="1"/>
    </xf>
    <xf numFmtId="0" fontId="34" fillId="2" borderId="10" xfId="0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35" fillId="2" borderId="26" xfId="0" applyFont="1" applyFill="1" applyBorder="1" applyAlignment="1">
      <alignment horizontal="center" vertical="center" shrinkToFit="1"/>
    </xf>
    <xf numFmtId="0" fontId="35" fillId="2" borderId="19" xfId="0" applyFont="1" applyFill="1" applyBorder="1" applyAlignment="1">
      <alignment horizontal="center" vertical="center" shrinkToFit="1"/>
    </xf>
    <xf numFmtId="0" fontId="35" fillId="2" borderId="27" xfId="0" applyFont="1" applyFill="1" applyBorder="1" applyAlignment="1">
      <alignment horizontal="center" vertical="center" shrinkToFit="1"/>
    </xf>
    <xf numFmtId="0" fontId="22" fillId="0" borderId="0" xfId="0" applyFont="1"/>
    <xf numFmtId="0" fontId="36" fillId="2" borderId="25" xfId="0" applyFont="1" applyFill="1" applyBorder="1" applyAlignment="1">
      <alignment horizontal="center" vertical="center"/>
    </xf>
    <xf numFmtId="0" fontId="38" fillId="2" borderId="26" xfId="0" applyFont="1" applyFill="1" applyBorder="1" applyAlignment="1">
      <alignment horizontal="center" vertical="center"/>
    </xf>
    <xf numFmtId="164" fontId="16" fillId="2" borderId="24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164" fontId="16" fillId="2" borderId="26" xfId="0" applyNumberFormat="1" applyFont="1" applyFill="1" applyBorder="1" applyAlignment="1">
      <alignment horizontal="center" vertical="center"/>
    </xf>
    <xf numFmtId="164" fontId="16" fillId="2" borderId="20" xfId="0" applyNumberFormat="1" applyFont="1" applyFill="1" applyBorder="1" applyAlignment="1">
      <alignment horizontal="center" vertical="center"/>
    </xf>
    <xf numFmtId="164" fontId="16" fillId="2" borderId="19" xfId="0" applyNumberFormat="1" applyFont="1" applyFill="1" applyBorder="1" applyAlignment="1">
      <alignment horizontal="center" vertical="center"/>
    </xf>
    <xf numFmtId="164" fontId="16" fillId="2" borderId="27" xfId="0" applyNumberFormat="1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0" fillId="3" borderId="25" xfId="0" applyFont="1" applyFill="1" applyBorder="1" applyAlignment="1">
      <alignment horizontal="center" vertical="center"/>
    </xf>
    <xf numFmtId="0" fontId="42" fillId="3" borderId="26" xfId="0" applyFont="1" applyFill="1" applyBorder="1" applyAlignment="1">
      <alignment horizontal="center" vertical="center"/>
    </xf>
    <xf numFmtId="164" fontId="16" fillId="3" borderId="24" xfId="0" applyNumberFormat="1" applyFont="1" applyFill="1" applyBorder="1" applyAlignment="1">
      <alignment horizontal="center" vertical="center"/>
    </xf>
    <xf numFmtId="164" fontId="16" fillId="3" borderId="15" xfId="0" applyNumberFormat="1" applyFont="1" applyFill="1" applyBorder="1" applyAlignment="1">
      <alignment horizontal="center" vertical="center"/>
    </xf>
    <xf numFmtId="164" fontId="16" fillId="3" borderId="26" xfId="0" applyNumberFormat="1" applyFont="1" applyFill="1" applyBorder="1" applyAlignment="1">
      <alignment horizontal="center" vertical="center"/>
    </xf>
    <xf numFmtId="164" fontId="16" fillId="3" borderId="20" xfId="0" applyNumberFormat="1" applyFont="1" applyFill="1" applyBorder="1" applyAlignment="1">
      <alignment horizontal="center" vertical="center"/>
    </xf>
    <xf numFmtId="164" fontId="16" fillId="3" borderId="19" xfId="0" applyNumberFormat="1" applyFont="1" applyFill="1" applyBorder="1" applyAlignment="1">
      <alignment horizontal="center" vertical="center"/>
    </xf>
    <xf numFmtId="164" fontId="16" fillId="3" borderId="27" xfId="0" applyNumberFormat="1" applyFont="1" applyFill="1" applyBorder="1" applyAlignment="1">
      <alignment horizontal="center" vertical="center"/>
    </xf>
    <xf numFmtId="0" fontId="43" fillId="0" borderId="11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167" fontId="16" fillId="2" borderId="38" xfId="0" applyNumberFormat="1" applyFont="1" applyFill="1" applyBorder="1" applyAlignment="1">
      <alignment horizontal="center" vertical="center"/>
    </xf>
    <xf numFmtId="167" fontId="16" fillId="2" borderId="39" xfId="0" applyNumberFormat="1" applyFont="1" applyFill="1" applyBorder="1" applyAlignment="1">
      <alignment horizontal="center" vertical="center"/>
    </xf>
    <xf numFmtId="167" fontId="16" fillId="2" borderId="35" xfId="0" applyNumberFormat="1" applyFont="1" applyFill="1" applyBorder="1" applyAlignment="1">
      <alignment horizontal="center" vertical="center"/>
    </xf>
    <xf numFmtId="168" fontId="16" fillId="3" borderId="38" xfId="0" applyNumberFormat="1" applyFont="1" applyFill="1" applyBorder="1" applyAlignment="1">
      <alignment horizontal="center" vertical="center"/>
    </xf>
    <xf numFmtId="168" fontId="16" fillId="3" borderId="39" xfId="0" applyNumberFormat="1" applyFont="1" applyFill="1" applyBorder="1" applyAlignment="1">
      <alignment horizontal="center" vertical="center"/>
    </xf>
    <xf numFmtId="168" fontId="16" fillId="3" borderId="35" xfId="0" applyNumberFormat="1" applyFont="1" applyFill="1" applyBorder="1" applyAlignment="1">
      <alignment horizontal="center" vertical="center"/>
    </xf>
    <xf numFmtId="165" fontId="44" fillId="2" borderId="29" xfId="0" applyNumberFormat="1" applyFont="1" applyFill="1" applyBorder="1" applyAlignment="1">
      <alignment horizontal="center" vertical="center" shrinkToFit="1"/>
    </xf>
    <xf numFmtId="0" fontId="43" fillId="0" borderId="42" xfId="0" applyFont="1" applyBorder="1" applyAlignment="1">
      <alignment horizontal="right" vertical="center"/>
    </xf>
    <xf numFmtId="49" fontId="44" fillId="2" borderId="29" xfId="0" applyNumberFormat="1" applyFont="1" applyFill="1" applyBorder="1" applyAlignment="1">
      <alignment horizontal="center" vertical="center" shrinkToFit="1"/>
    </xf>
    <xf numFmtId="49" fontId="44" fillId="2" borderId="30" xfId="0" applyNumberFormat="1" applyFont="1" applyFill="1" applyBorder="1" applyAlignment="1">
      <alignment horizontal="center" vertical="center" shrinkToFit="1"/>
    </xf>
    <xf numFmtId="0" fontId="10" fillId="13" borderId="18" xfId="0" applyFont="1" applyFill="1" applyBorder="1" applyAlignment="1">
      <alignment horizontal="center" vertical="center" shrinkToFit="1"/>
    </xf>
    <xf numFmtId="0" fontId="10" fillId="13" borderId="2" xfId="0" applyFont="1" applyFill="1" applyBorder="1" applyAlignment="1">
      <alignment horizontal="center" vertical="center" shrinkToFit="1"/>
    </xf>
    <xf numFmtId="0" fontId="10" fillId="13" borderId="17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0" fillId="13" borderId="3" xfId="0" applyFont="1" applyFill="1" applyBorder="1" applyAlignment="1">
      <alignment horizontal="center" vertical="center" shrinkToFit="1"/>
    </xf>
    <xf numFmtId="0" fontId="10" fillId="13" borderId="0" xfId="0" applyFont="1" applyFill="1" applyBorder="1" applyAlignment="1">
      <alignment horizontal="center" vertical="center" shrinkToFit="1"/>
    </xf>
    <xf numFmtId="0" fontId="10" fillId="13" borderId="8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47" fillId="0" borderId="0" xfId="0" applyFont="1" applyFill="1" applyBorder="1" applyAlignment="1">
      <alignment horizontal="right" vertical="center" shrinkToFit="1"/>
    </xf>
    <xf numFmtId="0" fontId="47" fillId="0" borderId="8" xfId="0" applyFont="1" applyFill="1" applyBorder="1" applyAlignment="1">
      <alignment horizontal="right" vertical="center" shrinkToFit="1"/>
    </xf>
    <xf numFmtId="0" fontId="14" fillId="13" borderId="31" xfId="0" applyFont="1" applyFill="1" applyBorder="1" applyAlignment="1">
      <alignment horizontal="center" shrinkToFit="1"/>
    </xf>
    <xf numFmtId="0" fontId="14" fillId="13" borderId="32" xfId="0" applyFont="1" applyFill="1" applyBorder="1" applyAlignment="1">
      <alignment horizontal="center" shrinkToFit="1"/>
    </xf>
    <xf numFmtId="1" fontId="14" fillId="14" borderId="31" xfId="0" applyNumberFormat="1" applyFont="1" applyFill="1" applyBorder="1" applyAlignment="1">
      <alignment horizontal="center" shrinkToFit="1"/>
    </xf>
    <xf numFmtId="1" fontId="14" fillId="14" borderId="6" xfId="0" applyNumberFormat="1" applyFont="1" applyFill="1" applyBorder="1" applyAlignment="1">
      <alignment horizontal="center" shrinkToFit="1"/>
    </xf>
    <xf numFmtId="0" fontId="33" fillId="0" borderId="0" xfId="0" applyFont="1" applyBorder="1" applyAlignment="1">
      <alignment vertical="center" shrinkToFit="1"/>
    </xf>
    <xf numFmtId="0" fontId="14" fillId="13" borderId="16" xfId="0" applyFont="1" applyFill="1" applyBorder="1" applyAlignment="1">
      <alignment horizontal="center" shrinkToFit="1"/>
    </xf>
    <xf numFmtId="0" fontId="14" fillId="13" borderId="8" xfId="0" applyFont="1" applyFill="1" applyBorder="1" applyAlignment="1">
      <alignment horizontal="center" shrinkToFit="1"/>
    </xf>
    <xf numFmtId="1" fontId="14" fillId="14" borderId="16" xfId="0" applyNumberFormat="1" applyFont="1" applyFill="1" applyBorder="1" applyAlignment="1">
      <alignment horizontal="center" shrinkToFit="1"/>
    </xf>
    <xf numFmtId="1" fontId="14" fillId="14" borderId="5" xfId="0" applyNumberFormat="1" applyFont="1" applyFill="1" applyBorder="1" applyAlignment="1">
      <alignment horizontal="center" shrinkToFit="1"/>
    </xf>
    <xf numFmtId="0" fontId="10" fillId="13" borderId="9" xfId="0" applyFont="1" applyFill="1" applyBorder="1" applyAlignment="1">
      <alignment horizontal="center" vertical="center" shrinkToFit="1"/>
    </xf>
    <xf numFmtId="0" fontId="10" fillId="13" borderId="1" xfId="0" applyFont="1" applyFill="1" applyBorder="1" applyAlignment="1">
      <alignment horizontal="center" vertical="center" shrinkToFit="1"/>
    </xf>
    <xf numFmtId="0" fontId="10" fillId="13" borderId="10" xfId="0" applyFont="1" applyFill="1" applyBorder="1" applyAlignment="1">
      <alignment horizontal="center" vertical="center" shrinkToFit="1"/>
    </xf>
    <xf numFmtId="0" fontId="14" fillId="13" borderId="33" xfId="0" applyFont="1" applyFill="1" applyBorder="1" applyAlignment="1">
      <alignment horizontal="center" shrinkToFit="1"/>
    </xf>
    <xf numFmtId="0" fontId="14" fillId="13" borderId="10" xfId="0" applyFont="1" applyFill="1" applyBorder="1" applyAlignment="1">
      <alignment horizontal="center" shrinkToFit="1"/>
    </xf>
    <xf numFmtId="1" fontId="14" fillId="14" borderId="33" xfId="0" applyNumberFormat="1" applyFont="1" applyFill="1" applyBorder="1" applyAlignment="1">
      <alignment horizontal="center" shrinkToFit="1"/>
    </xf>
    <xf numFmtId="1" fontId="14" fillId="14" borderId="34" xfId="0" applyNumberFormat="1" applyFont="1" applyFill="1" applyBorder="1" applyAlignment="1">
      <alignment horizont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48" fillId="0" borderId="13" xfId="0" applyFont="1" applyFill="1" applyBorder="1" applyAlignment="1">
      <alignment horizontal="center" vertical="center" shrinkToFit="1"/>
    </xf>
    <xf numFmtId="1" fontId="48" fillId="0" borderId="13" xfId="0" applyNumberFormat="1" applyFont="1" applyFill="1" applyBorder="1" applyAlignment="1">
      <alignment horizontal="center" vertical="center" shrinkToFit="1"/>
    </xf>
    <xf numFmtId="1" fontId="48" fillId="0" borderId="6" xfId="0" applyNumberFormat="1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shrinkToFit="1"/>
    </xf>
    <xf numFmtId="1" fontId="48" fillId="0" borderId="0" xfId="0" applyNumberFormat="1" applyFont="1" applyFill="1" applyBorder="1" applyAlignment="1">
      <alignment horizontal="center" vertical="center" shrinkToFit="1"/>
    </xf>
    <xf numFmtId="1" fontId="48" fillId="0" borderId="5" xfId="0" applyNumberFormat="1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shrinkToFit="1"/>
    </xf>
    <xf numFmtId="0" fontId="35" fillId="0" borderId="8" xfId="0" applyFont="1" applyFill="1" applyBorder="1" applyAlignment="1">
      <alignment horizontal="center" vertical="center" shrinkToFit="1"/>
    </xf>
    <xf numFmtId="0" fontId="14" fillId="13" borderId="31" xfId="0" applyFont="1" applyFill="1" applyBorder="1" applyAlignment="1">
      <alignment horizontal="center" vertical="center"/>
    </xf>
    <xf numFmtId="0" fontId="14" fillId="13" borderId="13" xfId="0" applyFont="1" applyFill="1" applyBorder="1" applyAlignment="1">
      <alignment horizontal="center" vertical="center"/>
    </xf>
    <xf numFmtId="0" fontId="14" fillId="13" borderId="32" xfId="0" applyFont="1" applyFill="1" applyBorder="1" applyAlignment="1">
      <alignment horizontal="center" vertical="center"/>
    </xf>
    <xf numFmtId="0" fontId="49" fillId="15" borderId="36" xfId="0" applyFont="1" applyFill="1" applyBorder="1" applyAlignment="1">
      <alignment horizontal="center" vertical="center" shrinkToFit="1"/>
    </xf>
    <xf numFmtId="0" fontId="49" fillId="15" borderId="13" xfId="0" applyFont="1" applyFill="1" applyBorder="1" applyAlignment="1">
      <alignment horizontal="center" vertical="center" shrinkToFit="1"/>
    </xf>
    <xf numFmtId="0" fontId="49" fillId="15" borderId="45" xfId="0" applyFont="1" applyFill="1" applyBorder="1" applyAlignment="1">
      <alignment horizontal="center" vertical="center" shrinkToFit="1"/>
    </xf>
    <xf numFmtId="0" fontId="14" fillId="13" borderId="33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horizontal="center" vertical="center"/>
    </xf>
    <xf numFmtId="0" fontId="49" fillId="15" borderId="9" xfId="0" applyFont="1" applyFill="1" applyBorder="1" applyAlignment="1">
      <alignment horizontal="center" vertical="center" shrinkToFit="1"/>
    </xf>
    <xf numFmtId="0" fontId="49" fillId="15" borderId="1" xfId="0" applyFont="1" applyFill="1" applyBorder="1" applyAlignment="1">
      <alignment horizontal="center" vertical="center" shrinkToFit="1"/>
    </xf>
    <xf numFmtId="0" fontId="49" fillId="15" borderId="46" xfId="0" applyFont="1" applyFill="1" applyBorder="1" applyAlignment="1">
      <alignment horizontal="center" vertical="center" shrinkToFit="1"/>
    </xf>
    <xf numFmtId="0" fontId="22" fillId="0" borderId="0" xfId="0" applyFont="1" applyBorder="1"/>
    <xf numFmtId="164" fontId="14" fillId="15" borderId="31" xfId="0" applyNumberFormat="1" applyFont="1" applyFill="1" applyBorder="1" applyAlignment="1">
      <alignment horizontal="center" vertical="center"/>
    </xf>
    <xf numFmtId="164" fontId="14" fillId="15" borderId="13" xfId="0" applyNumberFormat="1" applyFont="1" applyFill="1" applyBorder="1" applyAlignment="1">
      <alignment horizontal="center" vertical="center"/>
    </xf>
    <xf numFmtId="164" fontId="14" fillId="15" borderId="32" xfId="0" applyNumberFormat="1" applyFont="1" applyFill="1" applyBorder="1" applyAlignment="1">
      <alignment horizontal="center" vertical="center"/>
    </xf>
    <xf numFmtId="164" fontId="14" fillId="15" borderId="6" xfId="0" applyNumberFormat="1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164" fontId="14" fillId="15" borderId="33" xfId="0" applyNumberFormat="1" applyFont="1" applyFill="1" applyBorder="1" applyAlignment="1">
      <alignment horizontal="center" vertical="center"/>
    </xf>
    <xf numFmtId="164" fontId="14" fillId="15" borderId="1" xfId="0" applyNumberFormat="1" applyFont="1" applyFill="1" applyBorder="1" applyAlignment="1">
      <alignment horizontal="center" vertical="center"/>
    </xf>
    <xf numFmtId="164" fontId="14" fillId="15" borderId="10" xfId="0" applyNumberFormat="1" applyFont="1" applyFill="1" applyBorder="1" applyAlignment="1">
      <alignment horizontal="center" vertical="center"/>
    </xf>
    <xf numFmtId="164" fontId="14" fillId="15" borderId="3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13" borderId="36" xfId="0" applyNumberFormat="1" applyFont="1" applyFill="1" applyBorder="1" applyAlignment="1">
      <alignment horizontal="right" vertical="center"/>
    </xf>
    <xf numFmtId="164" fontId="15" fillId="13" borderId="32" xfId="0" applyNumberFormat="1" applyFont="1" applyFill="1" applyBorder="1" applyAlignment="1">
      <alignment horizontal="right" vertical="center"/>
    </xf>
    <xf numFmtId="164" fontId="16" fillId="13" borderId="31" xfId="0" applyNumberFormat="1" applyFont="1" applyFill="1" applyBorder="1" applyAlignment="1">
      <alignment horizontal="center" vertical="center"/>
    </xf>
    <xf numFmtId="164" fontId="16" fillId="13" borderId="13" xfId="0" applyNumberFormat="1" applyFont="1" applyFill="1" applyBorder="1" applyAlignment="1">
      <alignment horizontal="center" vertical="center"/>
    </xf>
    <xf numFmtId="164" fontId="16" fillId="13" borderId="32" xfId="0" applyNumberFormat="1" applyFont="1" applyFill="1" applyBorder="1" applyAlignment="1">
      <alignment horizontal="center" vertical="center"/>
    </xf>
    <xf numFmtId="164" fontId="16" fillId="13" borderId="6" xfId="0" applyNumberFormat="1" applyFont="1" applyFill="1" applyBorder="1" applyAlignment="1">
      <alignment horizontal="center" vertical="center"/>
    </xf>
    <xf numFmtId="164" fontId="16" fillId="13" borderId="36" xfId="0" applyNumberFormat="1" applyFont="1" applyFill="1" applyBorder="1" applyAlignment="1">
      <alignment horizontal="center" vertical="center"/>
    </xf>
    <xf numFmtId="164" fontId="15" fillId="13" borderId="9" xfId="0" applyNumberFormat="1" applyFont="1" applyFill="1" applyBorder="1" applyAlignment="1">
      <alignment horizontal="right" vertical="center"/>
    </xf>
    <xf numFmtId="164" fontId="15" fillId="13" borderId="10" xfId="0" applyNumberFormat="1" applyFont="1" applyFill="1" applyBorder="1" applyAlignment="1">
      <alignment horizontal="right" vertical="center"/>
    </xf>
    <xf numFmtId="164" fontId="16" fillId="13" borderId="33" xfId="0" applyNumberFormat="1" applyFont="1" applyFill="1" applyBorder="1" applyAlignment="1">
      <alignment horizontal="center" vertical="center"/>
    </xf>
    <xf numFmtId="164" fontId="16" fillId="13" borderId="1" xfId="0" applyNumberFormat="1" applyFont="1" applyFill="1" applyBorder="1" applyAlignment="1">
      <alignment horizontal="center" vertical="center"/>
    </xf>
    <xf numFmtId="164" fontId="16" fillId="13" borderId="10" xfId="0" applyNumberFormat="1" applyFont="1" applyFill="1" applyBorder="1" applyAlignment="1">
      <alignment horizontal="center" vertical="center"/>
    </xf>
    <xf numFmtId="164" fontId="16" fillId="13" borderId="34" xfId="0" applyNumberFormat="1" applyFont="1" applyFill="1" applyBorder="1" applyAlignment="1">
      <alignment horizontal="center" vertical="center"/>
    </xf>
    <xf numFmtId="164" fontId="16" fillId="13" borderId="9" xfId="0" applyNumberFormat="1" applyFont="1" applyFill="1" applyBorder="1" applyAlignment="1">
      <alignment horizontal="center" vertical="center"/>
    </xf>
    <xf numFmtId="164" fontId="15" fillId="14" borderId="37" xfId="0" applyNumberFormat="1" applyFont="1" applyFill="1" applyBorder="1" applyAlignment="1">
      <alignment horizontal="right" vertical="center"/>
    </xf>
    <xf numFmtId="164" fontId="15" fillId="14" borderId="35" xfId="0" applyNumberFormat="1" applyFont="1" applyFill="1" applyBorder="1" applyAlignment="1">
      <alignment horizontal="right" vertical="center"/>
    </xf>
    <xf numFmtId="164" fontId="16" fillId="14" borderId="38" xfId="0" applyNumberFormat="1" applyFont="1" applyFill="1" applyBorder="1" applyAlignment="1">
      <alignment horizontal="center" vertical="center"/>
    </xf>
    <xf numFmtId="164" fontId="16" fillId="14" borderId="39" xfId="0" applyNumberFormat="1" applyFont="1" applyFill="1" applyBorder="1" applyAlignment="1">
      <alignment horizontal="center" vertical="center"/>
    </xf>
    <xf numFmtId="164" fontId="16" fillId="14" borderId="35" xfId="0" applyNumberFormat="1" applyFont="1" applyFill="1" applyBorder="1" applyAlignment="1">
      <alignment horizontal="center" vertical="center"/>
    </xf>
    <xf numFmtId="164" fontId="16" fillId="14" borderId="40" xfId="0" applyNumberFormat="1" applyFont="1" applyFill="1" applyBorder="1" applyAlignment="1">
      <alignment horizontal="center" vertical="center"/>
    </xf>
    <xf numFmtId="164" fontId="16" fillId="14" borderId="29" xfId="0" applyNumberFormat="1" applyFont="1" applyFill="1" applyBorder="1" applyAlignment="1">
      <alignment horizontal="center" vertical="center"/>
    </xf>
    <xf numFmtId="164" fontId="16" fillId="14" borderId="30" xfId="0" applyNumberFormat="1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49" fontId="44" fillId="8" borderId="31" xfId="0" applyNumberFormat="1" applyFont="1" applyFill="1" applyBorder="1" applyAlignment="1">
      <alignment horizontal="center" vertical="center" shrinkToFit="1"/>
    </xf>
    <xf numFmtId="49" fontId="44" fillId="8" borderId="13" xfId="0" applyNumberFormat="1" applyFont="1" applyFill="1" applyBorder="1" applyAlignment="1">
      <alignment horizontal="center" vertical="center" shrinkToFit="1"/>
    </xf>
    <xf numFmtId="49" fontId="44" fillId="8" borderId="32" xfId="0" applyNumberFormat="1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right"/>
    </xf>
    <xf numFmtId="49" fontId="44" fillId="8" borderId="33" xfId="0" applyNumberFormat="1" applyFont="1" applyFill="1" applyBorder="1" applyAlignment="1">
      <alignment horizontal="center" vertical="center" shrinkToFit="1"/>
    </xf>
    <xf numFmtId="49" fontId="44" fillId="8" borderId="1" xfId="0" applyNumberFormat="1" applyFont="1" applyFill="1" applyBorder="1" applyAlignment="1">
      <alignment horizontal="center" vertical="center" shrinkToFit="1"/>
    </xf>
    <xf numFmtId="49" fontId="44" fillId="8" borderId="10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0" fontId="6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4" fillId="8" borderId="24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 vertical="center" shrinkToFit="1"/>
    </xf>
    <xf numFmtId="0" fontId="49" fillId="8" borderId="15" xfId="0" applyFont="1" applyFill="1" applyBorder="1" applyAlignment="1">
      <alignment horizontal="center" vertical="center" shrinkToFit="1"/>
    </xf>
    <xf numFmtId="0" fontId="49" fillId="8" borderId="20" xfId="0" applyFont="1" applyFill="1" applyBorder="1" applyAlignment="1">
      <alignment horizontal="center" vertical="center" shrinkToFit="1"/>
    </xf>
    <xf numFmtId="0" fontId="15" fillId="8" borderId="25" xfId="0" applyFont="1" applyFill="1" applyBorder="1" applyAlignment="1">
      <alignment horizontal="right" vertical="center" shrinkToFit="1"/>
    </xf>
    <xf numFmtId="0" fontId="15" fillId="8" borderId="26" xfId="0" applyFont="1" applyFill="1" applyBorder="1" applyAlignment="1">
      <alignment horizontal="right" vertical="center" shrinkToFit="1"/>
    </xf>
    <xf numFmtId="2" fontId="16" fillId="8" borderId="24" xfId="0" applyNumberFormat="1" applyFont="1" applyFill="1" applyBorder="1" applyAlignment="1">
      <alignment horizontal="center" vertical="center"/>
    </xf>
    <xf numFmtId="2" fontId="16" fillId="8" borderId="15" xfId="0" applyNumberFormat="1" applyFont="1" applyFill="1" applyBorder="1" applyAlignment="1">
      <alignment horizontal="center" vertical="center"/>
    </xf>
    <xf numFmtId="2" fontId="16" fillId="8" borderId="26" xfId="0" applyNumberFormat="1" applyFont="1" applyFill="1" applyBorder="1" applyAlignment="1">
      <alignment horizontal="center" vertical="center"/>
    </xf>
    <xf numFmtId="2" fontId="16" fillId="8" borderId="20" xfId="0" applyNumberFormat="1" applyFont="1" applyFill="1" applyBorder="1" applyAlignment="1">
      <alignment horizontal="center" vertical="center"/>
    </xf>
    <xf numFmtId="2" fontId="16" fillId="8" borderId="25" xfId="0" applyNumberFormat="1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right" vertical="center"/>
    </xf>
    <xf numFmtId="0" fontId="15" fillId="9" borderId="26" xfId="0" applyFont="1" applyFill="1" applyBorder="1" applyAlignment="1">
      <alignment horizontal="right" vertical="center"/>
    </xf>
    <xf numFmtId="164" fontId="16" fillId="9" borderId="24" xfId="0" applyNumberFormat="1" applyFont="1" applyFill="1" applyBorder="1" applyAlignment="1">
      <alignment horizontal="center" vertical="center"/>
    </xf>
    <xf numFmtId="164" fontId="16" fillId="9" borderId="15" xfId="0" applyNumberFormat="1" applyFont="1" applyFill="1" applyBorder="1" applyAlignment="1">
      <alignment horizontal="center" vertical="center"/>
    </xf>
    <xf numFmtId="164" fontId="16" fillId="9" borderId="26" xfId="0" applyNumberFormat="1" applyFont="1" applyFill="1" applyBorder="1" applyAlignment="1">
      <alignment horizontal="center" vertical="center"/>
    </xf>
    <xf numFmtId="164" fontId="16" fillId="9" borderId="20" xfId="0" applyNumberFormat="1" applyFont="1" applyFill="1" applyBorder="1" applyAlignment="1">
      <alignment horizontal="center" vertical="center"/>
    </xf>
    <xf numFmtId="164" fontId="16" fillId="9" borderId="1" xfId="0" applyNumberFormat="1" applyFont="1" applyFill="1" applyBorder="1" applyAlignment="1">
      <alignment horizontal="center" vertical="center"/>
    </xf>
    <xf numFmtId="164" fontId="16" fillId="9" borderId="34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/>
    <xf numFmtId="164" fontId="6" fillId="0" borderId="0" xfId="0" applyNumberFormat="1" applyFont="1" applyBorder="1"/>
    <xf numFmtId="164" fontId="16" fillId="0" borderId="0" xfId="0" applyNumberFormat="1" applyFont="1" applyBorder="1"/>
    <xf numFmtId="0" fontId="16" fillId="0" borderId="0" xfId="0" applyFont="1" applyBorder="1" applyAlignment="1">
      <alignment horizontal="left"/>
    </xf>
    <xf numFmtId="0" fontId="6" fillId="0" borderId="6" xfId="0" applyFont="1" applyBorder="1"/>
    <xf numFmtId="164" fontId="16" fillId="0" borderId="0" xfId="0" applyNumberFormat="1" applyFont="1" applyBorder="1" applyAlignment="1">
      <alignment horizontal="right" vertical="center"/>
    </xf>
    <xf numFmtId="164" fontId="16" fillId="0" borderId="8" xfId="0" applyNumberFormat="1" applyFont="1" applyBorder="1" applyAlignment="1">
      <alignment horizontal="right" vertical="center"/>
    </xf>
    <xf numFmtId="164" fontId="44" fillId="6" borderId="31" xfId="0" applyNumberFormat="1" applyFont="1" applyFill="1" applyBorder="1" applyAlignment="1">
      <alignment horizontal="center" vertical="center" shrinkToFit="1"/>
    </xf>
    <xf numFmtId="164" fontId="44" fillId="6" borderId="13" xfId="0" applyNumberFormat="1" applyFont="1" applyFill="1" applyBorder="1" applyAlignment="1">
      <alignment horizontal="center" vertical="center" shrinkToFit="1"/>
    </xf>
    <xf numFmtId="164" fontId="44" fillId="6" borderId="32" xfId="0" applyNumberFormat="1" applyFont="1" applyFill="1" applyBorder="1" applyAlignment="1">
      <alignment horizontal="center" vertical="center" shrinkToFit="1"/>
    </xf>
    <xf numFmtId="164" fontId="16" fillId="0" borderId="1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horizontal="right" vertical="center"/>
    </xf>
    <xf numFmtId="164" fontId="44" fillId="6" borderId="33" xfId="0" applyNumberFormat="1" applyFont="1" applyFill="1" applyBorder="1" applyAlignment="1">
      <alignment horizontal="center" vertical="center" shrinkToFit="1"/>
    </xf>
    <xf numFmtId="164" fontId="44" fillId="6" borderId="1" xfId="0" applyNumberFormat="1" applyFont="1" applyFill="1" applyBorder="1" applyAlignment="1">
      <alignment horizontal="center" vertical="center" shrinkToFit="1"/>
    </xf>
    <xf numFmtId="164" fontId="44" fillId="6" borderId="10" xfId="0" applyNumberFormat="1" applyFont="1" applyFill="1" applyBorder="1" applyAlignment="1">
      <alignment horizontal="center" vertical="center" shrinkToFit="1"/>
    </xf>
    <xf numFmtId="0" fontId="15" fillId="6" borderId="25" xfId="0" applyFont="1" applyFill="1" applyBorder="1" applyAlignment="1">
      <alignment horizontal="right" vertical="center" shrinkToFit="1"/>
    </xf>
    <xf numFmtId="0" fontId="15" fillId="6" borderId="26" xfId="0" applyFont="1" applyFill="1" applyBorder="1" applyAlignment="1">
      <alignment horizontal="right" vertical="center" shrinkToFit="1"/>
    </xf>
    <xf numFmtId="2" fontId="16" fillId="6" borderId="24" xfId="0" applyNumberFormat="1" applyFont="1" applyFill="1" applyBorder="1" applyAlignment="1">
      <alignment horizontal="center" vertical="center"/>
    </xf>
    <xf numFmtId="2" fontId="16" fillId="6" borderId="15" xfId="0" applyNumberFormat="1" applyFont="1" applyFill="1" applyBorder="1" applyAlignment="1">
      <alignment horizontal="center" vertical="center"/>
    </xf>
    <xf numFmtId="2" fontId="16" fillId="6" borderId="26" xfId="0" applyNumberFormat="1" applyFont="1" applyFill="1" applyBorder="1" applyAlignment="1">
      <alignment horizontal="center" vertical="center"/>
    </xf>
    <xf numFmtId="2" fontId="16" fillId="6" borderId="20" xfId="0" applyNumberFormat="1" applyFont="1" applyFill="1" applyBorder="1" applyAlignment="1">
      <alignment horizontal="center" vertical="center"/>
    </xf>
    <xf numFmtId="2" fontId="16" fillId="6" borderId="25" xfId="0" applyNumberFormat="1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right" vertical="center"/>
    </xf>
    <xf numFmtId="0" fontId="15" fillId="7" borderId="26" xfId="0" applyFont="1" applyFill="1" applyBorder="1" applyAlignment="1">
      <alignment horizontal="right" vertical="center"/>
    </xf>
    <xf numFmtId="164" fontId="16" fillId="7" borderId="24" xfId="0" applyNumberFormat="1" applyFont="1" applyFill="1" applyBorder="1" applyAlignment="1">
      <alignment horizontal="center" vertical="center"/>
    </xf>
    <xf numFmtId="164" fontId="16" fillId="7" borderId="15" xfId="0" applyNumberFormat="1" applyFont="1" applyFill="1" applyBorder="1" applyAlignment="1">
      <alignment horizontal="center" vertical="center"/>
    </xf>
    <xf numFmtId="164" fontId="16" fillId="7" borderId="26" xfId="0" applyNumberFormat="1" applyFont="1" applyFill="1" applyBorder="1" applyAlignment="1">
      <alignment horizontal="center" vertical="center"/>
    </xf>
    <xf numFmtId="164" fontId="16" fillId="7" borderId="20" xfId="0" applyNumberFormat="1" applyFont="1" applyFill="1" applyBorder="1" applyAlignment="1">
      <alignment horizontal="center" vertical="center"/>
    </xf>
    <xf numFmtId="166" fontId="16" fillId="7" borderId="1" xfId="0" applyNumberFormat="1" applyFont="1" applyFill="1" applyBorder="1" applyAlignment="1">
      <alignment horizontal="center" vertical="center"/>
    </xf>
    <xf numFmtId="166" fontId="16" fillId="7" borderId="34" xfId="0" applyNumberFormat="1" applyFont="1" applyFill="1" applyBorder="1" applyAlignment="1">
      <alignment horizontal="center" vertical="center"/>
    </xf>
    <xf numFmtId="164" fontId="16" fillId="0" borderId="15" xfId="0" applyNumberFormat="1" applyFont="1" applyBorder="1"/>
    <xf numFmtId="164" fontId="16" fillId="0" borderId="3" xfId="0" applyNumberFormat="1" applyFont="1" applyBorder="1" applyAlignment="1">
      <alignment horizontal="right" vertical="center" shrinkToFit="1"/>
    </xf>
    <xf numFmtId="164" fontId="16" fillId="0" borderId="0" xfId="0" applyNumberFormat="1" applyFont="1" applyBorder="1" applyAlignment="1">
      <alignment horizontal="right" vertical="center" shrinkToFit="1"/>
    </xf>
    <xf numFmtId="164" fontId="16" fillId="0" borderId="8" xfId="0" applyNumberFormat="1" applyFont="1" applyBorder="1" applyAlignment="1">
      <alignment horizontal="right" vertical="center" shrinkToFit="1"/>
    </xf>
    <xf numFmtId="172" fontId="15" fillId="8" borderId="31" xfId="0" applyNumberFormat="1" applyFont="1" applyFill="1" applyBorder="1" applyAlignment="1">
      <alignment horizontal="center" shrinkToFit="1"/>
    </xf>
    <xf numFmtId="172" fontId="15" fillId="8" borderId="13" xfId="0" applyNumberFormat="1" applyFont="1" applyFill="1" applyBorder="1" applyAlignment="1">
      <alignment horizontal="center" shrinkToFit="1"/>
    </xf>
    <xf numFmtId="172" fontId="15" fillId="8" borderId="32" xfId="0" applyNumberFormat="1" applyFont="1" applyFill="1" applyBorder="1" applyAlignment="1">
      <alignment horizontal="center" shrinkToFit="1"/>
    </xf>
    <xf numFmtId="171" fontId="14" fillId="9" borderId="31" xfId="0" applyNumberFormat="1" applyFont="1" applyFill="1" applyBorder="1" applyAlignment="1">
      <alignment horizontal="center"/>
    </xf>
    <xf numFmtId="171" fontId="14" fillId="9" borderId="13" xfId="0" applyNumberFormat="1" applyFont="1" applyFill="1" applyBorder="1" applyAlignment="1">
      <alignment horizontal="center"/>
    </xf>
    <xf numFmtId="171" fontId="14" fillId="9" borderId="32" xfId="0" applyNumberFormat="1" applyFont="1" applyFill="1" applyBorder="1" applyAlignment="1">
      <alignment horizontal="center"/>
    </xf>
    <xf numFmtId="1" fontId="44" fillId="8" borderId="31" xfId="0" applyNumberFormat="1" applyFont="1" applyFill="1" applyBorder="1" applyAlignment="1">
      <alignment horizontal="center"/>
    </xf>
    <xf numFmtId="1" fontId="44" fillId="8" borderId="13" xfId="0" applyNumberFormat="1" applyFont="1" applyFill="1" applyBorder="1" applyAlignment="1">
      <alignment horizontal="center"/>
    </xf>
    <xf numFmtId="1" fontId="44" fillId="8" borderId="32" xfId="0" applyNumberFormat="1" applyFont="1" applyFill="1" applyBorder="1" applyAlignment="1">
      <alignment horizontal="center"/>
    </xf>
    <xf numFmtId="164" fontId="16" fillId="0" borderId="16" xfId="0" applyNumberFormat="1" applyFont="1" applyBorder="1" applyAlignment="1">
      <alignment horizontal="right" vertical="center" shrinkToFit="1"/>
    </xf>
    <xf numFmtId="172" fontId="15" fillId="8" borderId="31" xfId="0" applyNumberFormat="1" applyFont="1" applyFill="1" applyBorder="1" applyAlignment="1">
      <alignment horizontal="center"/>
    </xf>
    <xf numFmtId="172" fontId="15" fillId="8" borderId="13" xfId="0" applyNumberFormat="1" applyFont="1" applyFill="1" applyBorder="1" applyAlignment="1">
      <alignment horizontal="center"/>
    </xf>
    <xf numFmtId="172" fontId="15" fillId="8" borderId="32" xfId="0" applyNumberFormat="1" applyFont="1" applyFill="1" applyBorder="1" applyAlignment="1">
      <alignment horizontal="center"/>
    </xf>
    <xf numFmtId="1" fontId="44" fillId="8" borderId="6" xfId="0" applyNumberFormat="1" applyFont="1" applyFill="1" applyBorder="1" applyAlignment="1">
      <alignment horizontal="center"/>
    </xf>
    <xf numFmtId="172" fontId="15" fillId="8" borderId="33" xfId="0" applyNumberFormat="1" applyFont="1" applyFill="1" applyBorder="1" applyAlignment="1">
      <alignment horizontal="center" shrinkToFit="1"/>
    </xf>
    <xf numFmtId="172" fontId="15" fillId="8" borderId="1" xfId="0" applyNumberFormat="1" applyFont="1" applyFill="1" applyBorder="1" applyAlignment="1">
      <alignment horizontal="center" shrinkToFit="1"/>
    </xf>
    <xf numFmtId="172" fontId="15" fillId="8" borderId="10" xfId="0" applyNumberFormat="1" applyFont="1" applyFill="1" applyBorder="1" applyAlignment="1">
      <alignment horizontal="center" shrinkToFit="1"/>
    </xf>
    <xf numFmtId="171" fontId="14" fillId="9" borderId="33" xfId="0" applyNumberFormat="1" applyFont="1" applyFill="1" applyBorder="1" applyAlignment="1">
      <alignment horizontal="center"/>
    </xf>
    <xf numFmtId="171" fontId="14" fillId="9" borderId="1" xfId="0" applyNumberFormat="1" applyFont="1" applyFill="1" applyBorder="1" applyAlignment="1">
      <alignment horizontal="center"/>
    </xf>
    <xf numFmtId="171" fontId="14" fillId="9" borderId="10" xfId="0" applyNumberFormat="1" applyFont="1" applyFill="1" applyBorder="1" applyAlignment="1">
      <alignment horizontal="center"/>
    </xf>
    <xf numFmtId="1" fontId="44" fillId="8" borderId="33" xfId="0" applyNumberFormat="1" applyFont="1" applyFill="1" applyBorder="1" applyAlignment="1">
      <alignment horizontal="center"/>
    </xf>
    <xf numFmtId="1" fontId="44" fillId="8" borderId="1" xfId="0" applyNumberFormat="1" applyFont="1" applyFill="1" applyBorder="1" applyAlignment="1">
      <alignment horizontal="center"/>
    </xf>
    <xf numFmtId="1" fontId="44" fillId="8" borderId="10" xfId="0" applyNumberFormat="1" applyFont="1" applyFill="1" applyBorder="1" applyAlignment="1">
      <alignment horizontal="center"/>
    </xf>
    <xf numFmtId="172" fontId="15" fillId="8" borderId="33" xfId="0" applyNumberFormat="1" applyFont="1" applyFill="1" applyBorder="1" applyAlignment="1">
      <alignment horizontal="center"/>
    </xf>
    <xf numFmtId="172" fontId="15" fillId="8" borderId="1" xfId="0" applyNumberFormat="1" applyFont="1" applyFill="1" applyBorder="1" applyAlignment="1">
      <alignment horizontal="center"/>
    </xf>
    <xf numFmtId="172" fontId="15" fillId="8" borderId="10" xfId="0" applyNumberFormat="1" applyFont="1" applyFill="1" applyBorder="1" applyAlignment="1">
      <alignment horizontal="center"/>
    </xf>
    <xf numFmtId="1" fontId="44" fillId="8" borderId="34" xfId="0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0" fontId="24" fillId="0" borderId="13" xfId="0" applyFont="1" applyFill="1" applyBorder="1" applyAlignment="1">
      <alignment horizontal="center" vertical="top"/>
    </xf>
    <xf numFmtId="0" fontId="22" fillId="0" borderId="0" xfId="0" applyFont="1" applyBorder="1" applyAlignment="1">
      <alignment horizontal="right" vertical="top"/>
    </xf>
    <xf numFmtId="0" fontId="55" fillId="0" borderId="0" xfId="0" applyFont="1" applyFill="1" applyBorder="1" applyAlignment="1">
      <alignment horizontal="left" vertical="top"/>
    </xf>
    <xf numFmtId="0" fontId="56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horizontal="center" vertical="top"/>
    </xf>
    <xf numFmtId="0" fontId="24" fillId="0" borderId="15" xfId="0" applyFont="1" applyFill="1" applyBorder="1" applyAlignment="1">
      <alignment horizontal="center" vertical="top"/>
    </xf>
    <xf numFmtId="164" fontId="9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47" fillId="0" borderId="8" xfId="0" applyFont="1" applyBorder="1" applyAlignment="1">
      <alignment horizontal="right" vertical="center"/>
    </xf>
    <xf numFmtId="1" fontId="16" fillId="8" borderId="19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49" fontId="6" fillId="8" borderId="31" xfId="0" applyNumberFormat="1" applyFont="1" applyFill="1" applyBorder="1" applyAlignment="1">
      <alignment horizontal="center" vertical="center"/>
    </xf>
    <xf numFmtId="49" fontId="6" fillId="8" borderId="13" xfId="0" applyNumberFormat="1" applyFont="1" applyFill="1" applyBorder="1" applyAlignment="1">
      <alignment horizontal="center" vertical="center"/>
    </xf>
    <xf numFmtId="49" fontId="6" fillId="8" borderId="3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5" fillId="0" borderId="0" xfId="0" applyFont="1" applyBorder="1" applyAlignment="1">
      <alignment horizontal="left" vertical="center"/>
    </xf>
    <xf numFmtId="1" fontId="16" fillId="9" borderId="19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9" fillId="0" borderId="3" xfId="0" applyFont="1" applyBorder="1" applyAlignment="1">
      <alignment horizontal="left"/>
    </xf>
    <xf numFmtId="49" fontId="6" fillId="8" borderId="33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8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34" fillId="0" borderId="0" xfId="0" applyFont="1" applyBorder="1"/>
    <xf numFmtId="0" fontId="60" fillId="0" borderId="0" xfId="0" applyFont="1" applyFill="1" applyBorder="1" applyAlignment="1">
      <alignment horizontal="center"/>
    </xf>
    <xf numFmtId="49" fontId="14" fillId="0" borderId="0" xfId="0" applyNumberFormat="1" applyFont="1" applyBorder="1"/>
    <xf numFmtId="0" fontId="43" fillId="0" borderId="3" xfId="0" applyFont="1" applyBorder="1" applyAlignment="1">
      <alignment horizontal="right" vertical="center"/>
    </xf>
    <xf numFmtId="0" fontId="43" fillId="0" borderId="0" xfId="0" applyFont="1" applyBorder="1" applyAlignment="1">
      <alignment horizontal="right" vertical="center"/>
    </xf>
    <xf numFmtId="0" fontId="43" fillId="0" borderId="8" xfId="0" applyFont="1" applyBorder="1" applyAlignment="1">
      <alignment horizontal="right" vertical="center"/>
    </xf>
    <xf numFmtId="164" fontId="16" fillId="8" borderId="31" xfId="0" applyNumberFormat="1" applyFont="1" applyFill="1" applyBorder="1" applyAlignment="1">
      <alignment horizontal="center" vertical="center"/>
    </xf>
    <xf numFmtId="164" fontId="16" fillId="8" borderId="13" xfId="0" applyNumberFormat="1" applyFont="1" applyFill="1" applyBorder="1" applyAlignment="1">
      <alignment horizontal="center" vertical="center"/>
    </xf>
    <xf numFmtId="164" fontId="16" fillId="8" borderId="32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16" fillId="8" borderId="31" xfId="0" applyNumberFormat="1" applyFont="1" applyFill="1" applyBorder="1" applyAlignment="1">
      <alignment horizontal="center" vertical="center"/>
    </xf>
    <xf numFmtId="3" fontId="16" fillId="8" borderId="13" xfId="0" applyNumberFormat="1" applyFont="1" applyFill="1" applyBorder="1" applyAlignment="1">
      <alignment horizontal="center" vertical="center"/>
    </xf>
    <xf numFmtId="3" fontId="16" fillId="8" borderId="32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right" vertical="center"/>
    </xf>
    <xf numFmtId="164" fontId="16" fillId="8" borderId="33" xfId="0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center" vertical="center"/>
    </xf>
    <xf numFmtId="164" fontId="16" fillId="8" borderId="10" xfId="0" applyNumberFormat="1" applyFont="1" applyFill="1" applyBorder="1" applyAlignment="1">
      <alignment horizontal="center" vertical="center"/>
    </xf>
    <xf numFmtId="3" fontId="16" fillId="8" borderId="33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16" fillId="8" borderId="10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right" shrinkToFit="1"/>
    </xf>
    <xf numFmtId="0" fontId="22" fillId="0" borderId="0" xfId="0" applyFont="1" applyBorder="1" applyAlignment="1">
      <alignment horizontal="right" shrinkToFit="1"/>
    </xf>
    <xf numFmtId="0" fontId="22" fillId="0" borderId="8" xfId="0" applyFont="1" applyBorder="1" applyAlignment="1">
      <alignment horizontal="right" shrinkToFit="1"/>
    </xf>
    <xf numFmtId="1" fontId="16" fillId="9" borderId="31" xfId="0" applyNumberFormat="1" applyFont="1" applyFill="1" applyBorder="1" applyAlignment="1">
      <alignment horizontal="center" vertical="center"/>
    </xf>
    <xf numFmtId="1" fontId="16" fillId="9" borderId="13" xfId="0" applyNumberFormat="1" applyFont="1" applyFill="1" applyBorder="1" applyAlignment="1">
      <alignment horizontal="center" vertical="center"/>
    </xf>
    <xf numFmtId="1" fontId="16" fillId="9" borderId="3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8" xfId="0" applyFont="1" applyBorder="1" applyAlignment="1">
      <alignment horizontal="right"/>
    </xf>
    <xf numFmtId="0" fontId="44" fillId="8" borderId="31" xfId="0" applyFont="1" applyFill="1" applyBorder="1" applyAlignment="1">
      <alignment horizontal="center" vertical="center"/>
    </xf>
    <xf numFmtId="0" fontId="44" fillId="8" borderId="13" xfId="0" applyFont="1" applyFill="1" applyBorder="1" applyAlignment="1">
      <alignment horizontal="center" vertical="center"/>
    </xf>
    <xf numFmtId="0" fontId="44" fillId="8" borderId="3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1" fontId="16" fillId="9" borderId="33" xfId="0" applyNumberFormat="1" applyFont="1" applyFill="1" applyBorder="1" applyAlignment="1">
      <alignment horizontal="center" vertical="center"/>
    </xf>
    <xf numFmtId="1" fontId="16" fillId="9" borderId="1" xfId="0" applyNumberFormat="1" applyFont="1" applyFill="1" applyBorder="1" applyAlignment="1">
      <alignment horizontal="center" vertical="center"/>
    </xf>
    <xf numFmtId="1" fontId="16" fillId="9" borderId="10" xfId="0" applyNumberFormat="1" applyFont="1" applyFill="1" applyBorder="1" applyAlignment="1">
      <alignment horizontal="center" vertical="center"/>
    </xf>
    <xf numFmtId="0" fontId="44" fillId="8" borderId="33" xfId="0" applyFont="1" applyFill="1" applyBorder="1" applyAlignment="1">
      <alignment horizontal="center" vertical="center"/>
    </xf>
    <xf numFmtId="0" fontId="44" fillId="8" borderId="1" xfId="0" applyFont="1" applyFill="1" applyBorder="1" applyAlignment="1">
      <alignment horizontal="center" vertical="center"/>
    </xf>
    <xf numFmtId="0" fontId="44" fillId="8" borderId="10" xfId="0" applyFont="1" applyFill="1" applyBorder="1" applyAlignment="1">
      <alignment horizontal="center" vertical="center"/>
    </xf>
    <xf numFmtId="0" fontId="63" fillId="0" borderId="0" xfId="0" applyFont="1" applyBorder="1"/>
    <xf numFmtId="0" fontId="63" fillId="0" borderId="0" xfId="0" applyFont="1" applyBorder="1" applyAlignment="1">
      <alignment horizontal="center"/>
    </xf>
    <xf numFmtId="0" fontId="64" fillId="0" borderId="0" xfId="0" applyFont="1" applyBorder="1"/>
    <xf numFmtId="0" fontId="64" fillId="0" borderId="0" xfId="0" applyFont="1" applyBorder="1" applyAlignment="1">
      <alignment horizontal="center"/>
    </xf>
    <xf numFmtId="0" fontId="65" fillId="0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74" fontId="16" fillId="8" borderId="31" xfId="0" applyNumberFormat="1" applyFont="1" applyFill="1" applyBorder="1" applyAlignment="1">
      <alignment horizontal="center" vertical="center" shrinkToFit="1"/>
    </xf>
    <xf numFmtId="174" fontId="16" fillId="8" borderId="13" xfId="0" applyNumberFormat="1" applyFont="1" applyFill="1" applyBorder="1" applyAlignment="1">
      <alignment horizontal="center" vertical="center" shrinkToFit="1"/>
    </xf>
    <xf numFmtId="174" fontId="16" fillId="8" borderId="32" xfId="0" applyNumberFormat="1" applyFont="1" applyFill="1" applyBorder="1" applyAlignment="1">
      <alignment horizontal="center" vertical="center" shrinkToFit="1"/>
    </xf>
    <xf numFmtId="173" fontId="16" fillId="9" borderId="31" xfId="0" applyNumberFormat="1" applyFont="1" applyFill="1" applyBorder="1" applyAlignment="1">
      <alignment horizontal="center" vertical="center" shrinkToFit="1"/>
    </xf>
    <xf numFmtId="173" fontId="16" fillId="9" borderId="13" xfId="0" applyNumberFormat="1" applyFont="1" applyFill="1" applyBorder="1" applyAlignment="1">
      <alignment horizontal="center" vertical="center" shrinkToFit="1"/>
    </xf>
    <xf numFmtId="173" fontId="16" fillId="9" borderId="32" xfId="0" applyNumberFormat="1" applyFont="1" applyFill="1" applyBorder="1" applyAlignment="1">
      <alignment horizontal="center" vertical="center" shrinkToFit="1"/>
    </xf>
    <xf numFmtId="0" fontId="44" fillId="8" borderId="19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173" fontId="16" fillId="9" borderId="31" xfId="0" applyNumberFormat="1" applyFont="1" applyFill="1" applyBorder="1" applyAlignment="1">
      <alignment horizontal="center" vertical="center"/>
    </xf>
    <xf numFmtId="173" fontId="16" fillId="9" borderId="13" xfId="0" applyNumberFormat="1" applyFont="1" applyFill="1" applyBorder="1" applyAlignment="1">
      <alignment horizontal="center" vertical="center"/>
    </xf>
    <xf numFmtId="173" fontId="16" fillId="9" borderId="32" xfId="0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4" fillId="0" borderId="0" xfId="0" applyFont="1" applyFill="1"/>
    <xf numFmtId="174" fontId="16" fillId="8" borderId="33" xfId="0" applyNumberFormat="1" applyFont="1" applyFill="1" applyBorder="1" applyAlignment="1">
      <alignment horizontal="center" vertical="center" shrinkToFit="1"/>
    </xf>
    <xf numFmtId="174" fontId="16" fillId="8" borderId="1" xfId="0" applyNumberFormat="1" applyFont="1" applyFill="1" applyBorder="1" applyAlignment="1">
      <alignment horizontal="center" vertical="center" shrinkToFit="1"/>
    </xf>
    <xf numFmtId="174" fontId="16" fillId="8" borderId="10" xfId="0" applyNumberFormat="1" applyFont="1" applyFill="1" applyBorder="1" applyAlignment="1">
      <alignment horizontal="center" vertical="center" shrinkToFit="1"/>
    </xf>
    <xf numFmtId="173" fontId="16" fillId="9" borderId="33" xfId="0" applyNumberFormat="1" applyFont="1" applyFill="1" applyBorder="1" applyAlignment="1">
      <alignment horizontal="center" vertical="center" shrinkToFit="1"/>
    </xf>
    <xf numFmtId="173" fontId="16" fillId="9" borderId="1" xfId="0" applyNumberFormat="1" applyFont="1" applyFill="1" applyBorder="1" applyAlignment="1">
      <alignment horizontal="center" vertical="center" shrinkToFit="1"/>
    </xf>
    <xf numFmtId="173" fontId="16" fillId="9" borderId="10" xfId="0" applyNumberFormat="1" applyFont="1" applyFill="1" applyBorder="1" applyAlignment="1">
      <alignment horizontal="center" vertical="center" shrinkToFit="1"/>
    </xf>
    <xf numFmtId="173" fontId="16" fillId="9" borderId="33" xfId="0" applyNumberFormat="1" applyFont="1" applyFill="1" applyBorder="1" applyAlignment="1">
      <alignment horizontal="center" vertical="center"/>
    </xf>
    <xf numFmtId="173" fontId="16" fillId="9" borderId="1" xfId="0" applyNumberFormat="1" applyFont="1" applyFill="1" applyBorder="1" applyAlignment="1">
      <alignment horizontal="center" vertical="center"/>
    </xf>
    <xf numFmtId="173" fontId="16" fillId="9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/>
    <xf numFmtId="0" fontId="14" fillId="0" borderId="0" xfId="0" applyFont="1" applyFill="1" applyBorder="1"/>
    <xf numFmtId="0" fontId="24" fillId="0" borderId="0" xfId="0" applyFont="1" applyFill="1" applyBorder="1" applyAlignment="1">
      <alignment horizontal="center" vertical="top"/>
    </xf>
    <xf numFmtId="0" fontId="24" fillId="0" borderId="13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left"/>
    </xf>
    <xf numFmtId="0" fontId="14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12" fillId="8" borderId="31" xfId="0" applyFont="1" applyFill="1" applyBorder="1" applyAlignment="1">
      <alignment horizontal="center" vertical="center" shrinkToFit="1"/>
    </xf>
    <xf numFmtId="0" fontId="12" fillId="8" borderId="32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4" fillId="0" borderId="11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28" xfId="0" applyFont="1" applyBorder="1" applyAlignment="1">
      <alignment horizontal="right"/>
    </xf>
    <xf numFmtId="0" fontId="12" fillId="8" borderId="42" xfId="0" applyFont="1" applyFill="1" applyBorder="1" applyAlignment="1">
      <alignment horizontal="center" vertical="center" shrinkToFit="1"/>
    </xf>
    <xf numFmtId="0" fontId="12" fillId="8" borderId="28" xfId="0" applyFont="1" applyFill="1" applyBorder="1" applyAlignment="1">
      <alignment horizontal="center" vertical="center" shrinkToFit="1"/>
    </xf>
    <xf numFmtId="0" fontId="16" fillId="0" borderId="42" xfId="0" applyFont="1" applyFill="1" applyBorder="1" applyAlignment="1">
      <alignment horizontal="left"/>
    </xf>
    <xf numFmtId="0" fontId="16" fillId="0" borderId="14" xfId="0" applyFont="1" applyFill="1" applyBorder="1" applyAlignment="1">
      <alignment horizontal="left"/>
    </xf>
    <xf numFmtId="0" fontId="16" fillId="0" borderId="14" xfId="0" applyFont="1" applyFill="1" applyBorder="1" applyAlignment="1">
      <alignment horizontal="left"/>
    </xf>
    <xf numFmtId="164" fontId="14" fillId="0" borderId="12" xfId="0" applyNumberFormat="1" applyFont="1" applyFill="1" applyBorder="1" applyAlignment="1">
      <alignment horizontal="left"/>
    </xf>
    <xf numFmtId="0" fontId="59" fillId="0" borderId="0" xfId="0" applyFont="1" applyAlignment="1">
      <alignment horizontal="left"/>
    </xf>
    <xf numFmtId="0" fontId="16" fillId="0" borderId="0" xfId="0" applyFont="1" applyAlignment="1">
      <alignment horizontal="right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33" fillId="0" borderId="2" xfId="0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right" vertical="center" shrinkToFit="1"/>
    </xf>
    <xf numFmtId="175" fontId="16" fillId="2" borderId="41" xfId="0" applyNumberFormat="1" applyFont="1" applyFill="1" applyBorder="1" applyAlignment="1">
      <alignment horizontal="center" vertical="center"/>
    </xf>
    <xf numFmtId="175" fontId="16" fillId="2" borderId="2" xfId="0" applyNumberFormat="1" applyFont="1" applyFill="1" applyBorder="1" applyAlignment="1">
      <alignment horizontal="center" vertical="center"/>
    </xf>
    <xf numFmtId="175" fontId="16" fillId="2" borderId="4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0" fontId="12" fillId="0" borderId="42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horizontal="right" vertical="center" shrinkToFit="1"/>
    </xf>
    <xf numFmtId="0" fontId="33" fillId="0" borderId="28" xfId="0" applyFont="1" applyBorder="1" applyAlignment="1">
      <alignment horizontal="right" vertical="center" shrinkToFit="1"/>
    </xf>
    <xf numFmtId="175" fontId="16" fillId="2" borderId="42" xfId="0" applyNumberFormat="1" applyFont="1" applyFill="1" applyBorder="1" applyAlignment="1">
      <alignment horizontal="center" vertical="center"/>
    </xf>
    <xf numFmtId="175" fontId="16" fillId="2" borderId="14" xfId="0" applyNumberFormat="1" applyFont="1" applyFill="1" applyBorder="1" applyAlignment="1">
      <alignment horizontal="center" vertical="center"/>
    </xf>
    <xf numFmtId="175" fontId="16" fillId="2" borderId="1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center" vertical="center" shrinkToFit="1"/>
    </xf>
    <xf numFmtId="0" fontId="67" fillId="11" borderId="18" xfId="0" applyFont="1" applyFill="1" applyBorder="1" applyAlignment="1">
      <alignment horizontal="center" vertical="center" shrinkToFit="1"/>
    </xf>
    <xf numFmtId="0" fontId="67" fillId="11" borderId="2" xfId="0" applyFont="1" applyFill="1" applyBorder="1" applyAlignment="1">
      <alignment horizontal="center" vertical="center" shrinkToFit="1"/>
    </xf>
    <xf numFmtId="0" fontId="67" fillId="11" borderId="17" xfId="0" applyFont="1" applyFill="1" applyBorder="1" applyAlignment="1">
      <alignment horizontal="center" vertical="center" shrinkToFit="1"/>
    </xf>
    <xf numFmtId="0" fontId="66" fillId="0" borderId="41" xfId="0" applyFont="1" applyFill="1" applyBorder="1" applyAlignment="1">
      <alignment horizontal="left" vertical="center" shrinkToFit="1"/>
    </xf>
    <xf numFmtId="0" fontId="66" fillId="0" borderId="2" xfId="0" applyFont="1" applyFill="1" applyBorder="1" applyAlignment="1">
      <alignment horizontal="left" vertical="center" shrinkToFit="1"/>
    </xf>
    <xf numFmtId="0" fontId="70" fillId="0" borderId="2" xfId="0" applyFont="1" applyFill="1" applyBorder="1" applyAlignment="1">
      <alignment horizontal="left" shrinkToFit="1"/>
    </xf>
    <xf numFmtId="0" fontId="70" fillId="0" borderId="4" xfId="0" applyFont="1" applyFill="1" applyBorder="1" applyAlignment="1">
      <alignment horizontal="left" shrinkToFit="1"/>
    </xf>
    <xf numFmtId="0" fontId="59" fillId="0" borderId="0" xfId="0" applyFont="1" applyFill="1" applyBorder="1" applyAlignment="1">
      <alignment horizontal="center" shrinkToFit="1"/>
    </xf>
    <xf numFmtId="0" fontId="67" fillId="11" borderId="9" xfId="0" applyFont="1" applyFill="1" applyBorder="1" applyAlignment="1">
      <alignment horizontal="center" vertical="center" shrinkToFit="1"/>
    </xf>
    <xf numFmtId="0" fontId="67" fillId="11" borderId="1" xfId="0" applyFont="1" applyFill="1" applyBorder="1" applyAlignment="1">
      <alignment horizontal="center" vertical="center" shrinkToFit="1"/>
    </xf>
    <xf numFmtId="0" fontId="67" fillId="11" borderId="10" xfId="0" applyFont="1" applyFill="1" applyBorder="1" applyAlignment="1">
      <alignment horizontal="center" vertical="center" shrinkToFit="1"/>
    </xf>
    <xf numFmtId="0" fontId="66" fillId="0" borderId="16" xfId="0" applyFont="1" applyFill="1" applyBorder="1" applyAlignment="1">
      <alignment horizontal="left" vertical="center" shrinkToFit="1"/>
    </xf>
    <xf numFmtId="0" fontId="66" fillId="0" borderId="0" xfId="0" applyFont="1" applyFill="1" applyBorder="1" applyAlignment="1">
      <alignment horizontal="left" vertical="center" shrinkToFit="1"/>
    </xf>
    <xf numFmtId="0" fontId="70" fillId="0" borderId="0" xfId="0" applyFont="1" applyFill="1" applyBorder="1" applyAlignment="1">
      <alignment horizontal="left" shrinkToFit="1"/>
    </xf>
    <xf numFmtId="0" fontId="70" fillId="0" borderId="5" xfId="0" applyFont="1" applyFill="1" applyBorder="1" applyAlignment="1">
      <alignment horizontal="left" shrinkToFit="1"/>
    </xf>
    <xf numFmtId="0" fontId="70" fillId="0" borderId="36" xfId="0" applyFont="1" applyFill="1" applyBorder="1" applyAlignment="1">
      <alignment horizontal="left" shrinkToFit="1"/>
    </xf>
    <xf numFmtId="0" fontId="70" fillId="0" borderId="13" xfId="0" applyFont="1" applyFill="1" applyBorder="1" applyAlignment="1">
      <alignment horizontal="left" shrinkToFit="1"/>
    </xf>
    <xf numFmtId="0" fontId="70" fillId="0" borderId="0" xfId="0" applyFont="1" applyFill="1" applyBorder="1" applyAlignment="1">
      <alignment horizontal="left" shrinkToFi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0" fillId="0" borderId="3" xfId="0" applyFont="1" applyFill="1" applyBorder="1" applyAlignment="1">
      <alignment horizontal="left" shrinkToFit="1"/>
    </xf>
    <xf numFmtId="0" fontId="70" fillId="0" borderId="3" xfId="0" applyFont="1" applyFill="1" applyBorder="1" applyAlignment="1">
      <alignment horizontal="left" vertical="center" shrinkToFit="1"/>
    </xf>
    <xf numFmtId="0" fontId="70" fillId="0" borderId="0" xfId="0" applyFont="1" applyFill="1" applyBorder="1" applyAlignment="1">
      <alignment horizontal="left" vertical="center" shrinkToFit="1"/>
    </xf>
    <xf numFmtId="0" fontId="70" fillId="0" borderId="5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70" fillId="0" borderId="11" xfId="0" applyFont="1" applyFill="1" applyBorder="1" applyAlignment="1">
      <alignment horizontal="left" vertical="center" shrinkToFit="1"/>
    </xf>
    <xf numFmtId="0" fontId="70" fillId="0" borderId="14" xfId="0" applyFont="1" applyFill="1" applyBorder="1" applyAlignment="1">
      <alignment horizontal="left" vertical="center" shrinkToFit="1"/>
    </xf>
    <xf numFmtId="0" fontId="70" fillId="0" borderId="12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right"/>
    </xf>
    <xf numFmtId="0" fontId="75" fillId="0" borderId="0" xfId="0" applyFont="1" applyAlignment="1">
      <alignment horizontal="center"/>
    </xf>
    <xf numFmtId="0" fontId="75" fillId="0" borderId="0" xfId="0" applyFont="1" applyBorder="1" applyAlignment="1">
      <alignment horizontal="center"/>
    </xf>
    <xf numFmtId="0" fontId="20" fillId="4" borderId="2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35" fillId="5" borderId="24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vertical="center"/>
    </xf>
    <xf numFmtId="0" fontId="35" fillId="5" borderId="26" xfId="0" applyFont="1" applyFill="1" applyBorder="1" applyAlignment="1">
      <alignment horizontal="center" vertical="center"/>
    </xf>
    <xf numFmtId="0" fontId="76" fillId="5" borderId="31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76" fillId="5" borderId="16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left" vertical="center"/>
    </xf>
    <xf numFmtId="0" fontId="76" fillId="5" borderId="8" xfId="0" applyFont="1" applyFill="1" applyBorder="1" applyAlignment="1">
      <alignment horizontal="left" vertical="center"/>
    </xf>
    <xf numFmtId="0" fontId="15" fillId="5" borderId="33" xfId="0" applyFont="1" applyFill="1" applyBorder="1" applyAlignment="1">
      <alignment horizontal="left" vertical="center"/>
    </xf>
    <xf numFmtId="0" fontId="76" fillId="5" borderId="1" xfId="0" applyFont="1" applyFill="1" applyBorder="1" applyAlignment="1">
      <alignment horizontal="left" vertical="center"/>
    </xf>
    <xf numFmtId="0" fontId="76" fillId="5" borderId="10" xfId="0" applyFont="1" applyFill="1" applyBorder="1" applyAlignment="1">
      <alignment horizontal="left" vertical="center"/>
    </xf>
    <xf numFmtId="0" fontId="35" fillId="5" borderId="24" xfId="0" applyFont="1" applyFill="1" applyBorder="1" applyAlignment="1">
      <alignment horizontal="center" vertical="center" shrinkToFit="1"/>
    </xf>
    <xf numFmtId="0" fontId="35" fillId="5" borderId="15" xfId="0" applyFont="1" applyFill="1" applyBorder="1" applyAlignment="1">
      <alignment horizontal="center" vertical="center" shrinkToFit="1"/>
    </xf>
    <xf numFmtId="0" fontId="35" fillId="5" borderId="26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0" fontId="49" fillId="12" borderId="31" xfId="0" applyFont="1" applyFill="1" applyBorder="1" applyAlignment="1">
      <alignment horizontal="left" vertical="center" shrinkToFit="1"/>
    </xf>
    <xf numFmtId="0" fontId="49" fillId="12" borderId="13" xfId="0" applyFont="1" applyFill="1" applyBorder="1" applyAlignment="1">
      <alignment horizontal="left" vertical="center" shrinkToFit="1"/>
    </xf>
    <xf numFmtId="0" fontId="49" fillId="12" borderId="43" xfId="0" applyFont="1" applyFill="1" applyBorder="1" applyAlignment="1">
      <alignment horizontal="left" vertical="center" shrinkToFit="1"/>
    </xf>
    <xf numFmtId="0" fontId="49" fillId="0" borderId="0" xfId="0" applyFont="1" applyAlignment="1">
      <alignment horizontal="center" vertical="center" shrinkToFit="1"/>
    </xf>
    <xf numFmtId="0" fontId="15" fillId="0" borderId="0" xfId="0" applyFont="1"/>
    <xf numFmtId="0" fontId="15" fillId="12" borderId="16" xfId="0" applyFont="1" applyFill="1" applyBorder="1" applyAlignment="1">
      <alignment horizontal="left" vertical="center" shrinkToFit="1"/>
    </xf>
    <xf numFmtId="0" fontId="15" fillId="12" borderId="0" xfId="0" applyFont="1" applyFill="1" applyBorder="1" applyAlignment="1">
      <alignment horizontal="left" vertical="center" shrinkToFit="1"/>
    </xf>
    <xf numFmtId="0" fontId="15" fillId="12" borderId="44" xfId="0" applyFont="1" applyFill="1" applyBorder="1" applyAlignment="1">
      <alignment horizontal="left" vertical="center" shrinkToFit="1"/>
    </xf>
    <xf numFmtId="0" fontId="49" fillId="5" borderId="16" xfId="0" applyFont="1" applyFill="1" applyBorder="1" applyAlignment="1">
      <alignment horizontal="left" vertical="center" shrinkToFit="1"/>
    </xf>
    <xf numFmtId="0" fontId="49" fillId="5" borderId="0" xfId="0" applyFont="1" applyFill="1" applyBorder="1" applyAlignment="1">
      <alignment horizontal="left" vertical="center" shrinkToFit="1"/>
    </xf>
    <xf numFmtId="0" fontId="49" fillId="5" borderId="8" xfId="0" applyFont="1" applyFill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left" vertical="center" shrinkToFit="1"/>
    </xf>
    <xf numFmtId="0" fontId="15" fillId="5" borderId="0" xfId="0" applyFont="1" applyFill="1" applyBorder="1" applyAlignment="1">
      <alignment horizontal="left" vertical="center" shrinkToFit="1"/>
    </xf>
    <xf numFmtId="0" fontId="15" fillId="5" borderId="8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16" xfId="0" applyFont="1" applyFill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left" vertical="center" wrapText="1" shrinkToFit="1"/>
    </xf>
    <xf numFmtId="0" fontId="15" fillId="5" borderId="0" xfId="0" applyFont="1" applyFill="1" applyBorder="1" applyAlignment="1">
      <alignment horizontal="left" vertical="center" wrapText="1" shrinkToFit="1"/>
    </xf>
    <xf numFmtId="0" fontId="15" fillId="5" borderId="8" xfId="0" applyFont="1" applyFill="1" applyBorder="1" applyAlignment="1">
      <alignment horizontal="left" vertical="center" wrapText="1" shrinkToFit="1"/>
    </xf>
    <xf numFmtId="0" fontId="15" fillId="5" borderId="33" xfId="0" applyFont="1" applyFill="1" applyBorder="1" applyAlignment="1">
      <alignment horizontal="left" vertical="center" wrapText="1" shrinkToFit="1"/>
    </xf>
    <xf numFmtId="0" fontId="15" fillId="5" borderId="1" xfId="0" applyFont="1" applyFill="1" applyBorder="1" applyAlignment="1">
      <alignment horizontal="left" vertical="center" wrapText="1" shrinkToFit="1"/>
    </xf>
    <xf numFmtId="0" fontId="15" fillId="5" borderId="10" xfId="0" applyFont="1" applyFill="1" applyBorder="1" applyAlignment="1">
      <alignment horizontal="left" vertical="center" wrapText="1" shrinkToFit="1"/>
    </xf>
    <xf numFmtId="0" fontId="49" fillId="5" borderId="33" xfId="0" applyFont="1" applyFill="1" applyBorder="1" applyAlignment="1">
      <alignment horizontal="center" vertical="center" shrinkToFit="1"/>
    </xf>
    <xf numFmtId="0" fontId="49" fillId="5" borderId="1" xfId="0" applyFont="1" applyFill="1" applyBorder="1" applyAlignment="1">
      <alignment horizontal="center" vertical="center" shrinkToFit="1"/>
    </xf>
    <xf numFmtId="0" fontId="49" fillId="5" borderId="10" xfId="0" applyFont="1" applyFill="1" applyBorder="1" applyAlignment="1">
      <alignment horizontal="center" vertical="center" shrinkToFit="1"/>
    </xf>
    <xf numFmtId="0" fontId="77" fillId="5" borderId="16" xfId="0" applyFont="1" applyFill="1" applyBorder="1" applyAlignment="1">
      <alignment horizontal="left" vertical="center" shrinkToFit="1"/>
    </xf>
    <xf numFmtId="0" fontId="78" fillId="5" borderId="0" xfId="0" applyFont="1" applyFill="1" applyBorder="1" applyAlignment="1">
      <alignment horizontal="left" vertical="center" shrinkToFit="1"/>
    </xf>
    <xf numFmtId="0" fontId="78" fillId="5" borderId="8" xfId="0" applyFont="1" applyFill="1" applyBorder="1" applyAlignment="1">
      <alignment horizontal="left" vertical="center" shrinkToFit="1"/>
    </xf>
    <xf numFmtId="0" fontId="15" fillId="5" borderId="16" xfId="0" applyFont="1" applyFill="1" applyBorder="1" applyAlignment="1">
      <alignment vertical="center" shrinkToFit="1"/>
    </xf>
    <xf numFmtId="0" fontId="49" fillId="5" borderId="0" xfId="0" applyFont="1" applyFill="1" applyBorder="1" applyAlignment="1">
      <alignment vertical="center" shrinkToFit="1"/>
    </xf>
    <xf numFmtId="0" fontId="49" fillId="5" borderId="8" xfId="0" applyFont="1" applyFill="1" applyBorder="1" applyAlignment="1">
      <alignment vertical="center" shrinkToFit="1"/>
    </xf>
    <xf numFmtId="0" fontId="49" fillId="5" borderId="16" xfId="0" applyFont="1" applyFill="1" applyBorder="1" applyAlignment="1">
      <alignment vertical="center" shrinkToFit="1"/>
    </xf>
    <xf numFmtId="49" fontId="49" fillId="5" borderId="16" xfId="0" applyNumberFormat="1" applyFont="1" applyFill="1" applyBorder="1" applyAlignment="1">
      <alignment horizontal="left" vertical="center"/>
    </xf>
    <xf numFmtId="49" fontId="49" fillId="5" borderId="0" xfId="0" applyNumberFormat="1" applyFont="1" applyFill="1" applyBorder="1" applyAlignment="1">
      <alignment horizontal="left" vertical="center"/>
    </xf>
    <xf numFmtId="49" fontId="49" fillId="5" borderId="8" xfId="0" applyNumberFormat="1" applyFont="1" applyFill="1" applyBorder="1" applyAlignment="1">
      <alignment horizontal="left" vertical="center"/>
    </xf>
    <xf numFmtId="49" fontId="15" fillId="5" borderId="16" xfId="0" applyNumberFormat="1" applyFont="1" applyFill="1" applyBorder="1" applyAlignment="1">
      <alignment horizontal="left" vertical="center"/>
    </xf>
    <xf numFmtId="49" fontId="15" fillId="5" borderId="0" xfId="0" applyNumberFormat="1" applyFont="1" applyFill="1" applyBorder="1" applyAlignment="1">
      <alignment horizontal="left" vertical="center"/>
    </xf>
    <xf numFmtId="49" fontId="15" fillId="5" borderId="8" xfId="0" applyNumberFormat="1" applyFont="1" applyFill="1" applyBorder="1" applyAlignment="1">
      <alignment horizontal="left" vertical="center"/>
    </xf>
    <xf numFmtId="49" fontId="15" fillId="5" borderId="16" xfId="0" applyNumberFormat="1" applyFont="1" applyFill="1" applyBorder="1" applyAlignment="1">
      <alignment horizontal="left" vertical="center" wrapText="1"/>
    </xf>
    <xf numFmtId="49" fontId="15" fillId="5" borderId="0" xfId="0" applyNumberFormat="1" applyFont="1" applyFill="1" applyBorder="1" applyAlignment="1">
      <alignment horizontal="left" vertical="center" wrapText="1"/>
    </xf>
    <xf numFmtId="49" fontId="15" fillId="5" borderId="8" xfId="0" applyNumberFormat="1" applyFont="1" applyFill="1" applyBorder="1" applyAlignment="1">
      <alignment horizontal="left" vertical="center" wrapText="1"/>
    </xf>
    <xf numFmtId="0" fontId="49" fillId="5" borderId="16" xfId="0" applyFont="1" applyFill="1" applyBorder="1" applyAlignment="1">
      <alignment horizontal="left" vertical="center" wrapText="1" shrinkToFit="1"/>
    </xf>
    <xf numFmtId="0" fontId="49" fillId="5" borderId="33" xfId="0" applyFont="1" applyFill="1" applyBorder="1" applyAlignment="1">
      <alignment horizontal="left" vertical="center" shrinkToFit="1"/>
    </xf>
    <xf numFmtId="0" fontId="49" fillId="5" borderId="1" xfId="0" applyFont="1" applyFill="1" applyBorder="1" applyAlignment="1">
      <alignment horizontal="left" vertical="center" shrinkToFit="1"/>
    </xf>
    <xf numFmtId="0" fontId="49" fillId="5" borderId="10" xfId="0" applyFont="1" applyFill="1" applyBorder="1" applyAlignment="1">
      <alignment horizontal="left" vertical="center" shrinkToFit="1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232"/>
  <sheetViews>
    <sheetView tabSelected="1" showRuler="0" view="pageLayout" zoomScale="150" zoomScalePageLayoutView="150" workbookViewId="0">
      <selection activeCell="C68" sqref="C68"/>
    </sheetView>
  </sheetViews>
  <sheetFormatPr baseColWidth="10" defaultColWidth="2.42578125" defaultRowHeight="22" customHeight="1"/>
  <cols>
    <col min="1" max="1" width="2.5703125" style="9" customWidth="1"/>
    <col min="2" max="2" width="2.42578125" style="9" customWidth="1"/>
    <col min="3" max="4" width="1.28515625" style="9" customWidth="1"/>
    <col min="5" max="5" width="1.140625" style="9" customWidth="1"/>
    <col min="6" max="8" width="1.28515625" style="9" customWidth="1"/>
    <col min="9" max="9" width="1" style="9" customWidth="1"/>
    <col min="10" max="10" width="1.28515625" style="9" customWidth="1"/>
    <col min="11" max="13" width="1.42578125" style="9" customWidth="1"/>
    <col min="14" max="14" width="1.28515625" style="9" customWidth="1"/>
    <col min="15" max="36" width="1.42578125" style="9" customWidth="1"/>
    <col min="37" max="37" width="1.5703125" style="9" customWidth="1"/>
    <col min="38" max="40" width="1.42578125" style="9" customWidth="1"/>
    <col min="41" max="41" width="1.28515625" style="9" customWidth="1"/>
    <col min="42" max="48" width="1.42578125" style="9" customWidth="1"/>
    <col min="49" max="49" width="1.28515625" style="9" customWidth="1"/>
    <col min="50" max="50" width="1.42578125" style="9" customWidth="1"/>
    <col min="51" max="54" width="1.5703125" style="9" customWidth="1"/>
    <col min="55" max="16384" width="2.42578125" style="9"/>
  </cols>
  <sheetData>
    <row r="1" spans="1:64" s="5" customFormat="1" ht="22" customHeight="1">
      <c r="A1" s="1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/>
      <c r="BC1" s="4"/>
      <c r="BD1" s="4"/>
      <c r="BE1" s="4"/>
      <c r="BF1" s="4"/>
      <c r="BG1" s="4"/>
      <c r="BH1" s="4"/>
      <c r="BI1" s="4"/>
      <c r="BJ1" s="4"/>
      <c r="BK1" s="4"/>
      <c r="BL1" s="4"/>
    </row>
    <row r="2" spans="1:64" ht="14" customHeight="1">
      <c r="A2" s="6" t="s">
        <v>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8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s="12" customFormat="1" ht="5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ht="9" customHeight="1">
      <c r="A4" s="13" t="s">
        <v>75</v>
      </c>
      <c r="B4" s="14"/>
      <c r="C4" s="14"/>
      <c r="D4" s="14"/>
      <c r="E4" s="14"/>
      <c r="F4" s="14"/>
      <c r="G4" s="14"/>
      <c r="H4" s="14"/>
      <c r="I4" s="14"/>
      <c r="J4" s="15"/>
      <c r="K4" s="16" t="s">
        <v>76</v>
      </c>
      <c r="L4" s="17"/>
      <c r="M4" s="17"/>
      <c r="N4" s="18"/>
      <c r="O4" s="18"/>
      <c r="P4" s="19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20" t="s">
        <v>57</v>
      </c>
      <c r="AN4" s="20"/>
      <c r="AO4" s="20"/>
      <c r="AP4" s="20"/>
      <c r="AQ4" s="20" t="s">
        <v>58</v>
      </c>
      <c r="AR4" s="20"/>
      <c r="AS4" s="20"/>
      <c r="AT4" s="20"/>
      <c r="AU4" s="20" t="s">
        <v>59</v>
      </c>
      <c r="AV4" s="20"/>
      <c r="AW4" s="20"/>
      <c r="AX4" s="20"/>
      <c r="AY4" s="20" t="s">
        <v>60</v>
      </c>
      <c r="AZ4" s="20"/>
      <c r="BA4" s="20"/>
      <c r="BB4" s="21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9" customHeight="1">
      <c r="A5" s="22"/>
      <c r="B5" s="23"/>
      <c r="C5" s="23"/>
      <c r="D5" s="23"/>
      <c r="E5" s="23"/>
      <c r="F5" s="23"/>
      <c r="G5" s="23"/>
      <c r="H5" s="23"/>
      <c r="I5" s="23"/>
      <c r="J5" s="24"/>
      <c r="K5" s="25"/>
      <c r="L5" s="26"/>
      <c r="M5" s="26"/>
      <c r="N5" s="27"/>
      <c r="O5" s="27"/>
      <c r="P5" s="28"/>
      <c r="Q5" s="27"/>
      <c r="R5" s="27"/>
      <c r="S5" s="29"/>
      <c r="T5" s="29"/>
      <c r="U5" s="29"/>
      <c r="V5" s="29"/>
      <c r="W5" s="29"/>
      <c r="X5" s="29"/>
      <c r="Y5" s="29"/>
      <c r="Z5" s="29"/>
      <c r="AA5" s="30"/>
      <c r="AB5" s="30"/>
      <c r="AC5" s="30"/>
      <c r="AD5" s="30"/>
      <c r="AE5" s="31"/>
      <c r="AF5" s="31"/>
      <c r="AG5" s="31"/>
      <c r="AH5" s="31"/>
      <c r="AI5" s="27"/>
      <c r="AJ5" s="27"/>
      <c r="AK5" s="27"/>
      <c r="AL5" s="27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3"/>
      <c r="AZ5" s="33"/>
      <c r="BA5" s="33"/>
      <c r="BB5" s="3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" customHeight="1">
      <c r="A6" s="35"/>
      <c r="B6" s="27"/>
      <c r="C6" s="27"/>
      <c r="D6" s="27"/>
      <c r="E6" s="27"/>
      <c r="F6" s="27"/>
      <c r="G6" s="27"/>
      <c r="H6" s="27"/>
      <c r="I6" s="27"/>
      <c r="J6" s="27"/>
      <c r="K6" s="36"/>
      <c r="L6" s="36"/>
      <c r="M6" s="36"/>
      <c r="N6" s="36"/>
      <c r="O6" s="27"/>
      <c r="P6" s="27"/>
      <c r="Q6" s="37" t="s">
        <v>77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8"/>
      <c r="AM6" s="39" t="s">
        <v>40</v>
      </c>
      <c r="AN6" s="40"/>
      <c r="AO6" s="40"/>
      <c r="AP6" s="41"/>
      <c r="AQ6" s="42" t="s">
        <v>78</v>
      </c>
      <c r="AR6" s="43"/>
      <c r="AS6" s="43"/>
      <c r="AT6" s="44"/>
      <c r="AU6" s="39" t="s">
        <v>40</v>
      </c>
      <c r="AV6" s="40"/>
      <c r="AW6" s="40"/>
      <c r="AX6" s="41"/>
      <c r="AY6" s="45" t="s">
        <v>73</v>
      </c>
      <c r="AZ6" s="45"/>
      <c r="BA6" s="45"/>
      <c r="BB6" s="46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" customHeight="1">
      <c r="A7" s="35"/>
      <c r="B7" s="27"/>
      <c r="C7" s="27"/>
      <c r="D7" s="27"/>
      <c r="E7" s="27"/>
      <c r="F7" s="27"/>
      <c r="G7" s="27"/>
      <c r="H7" s="27"/>
      <c r="I7" s="27"/>
      <c r="J7" s="27"/>
      <c r="K7" s="47"/>
      <c r="L7" s="47"/>
      <c r="M7" s="47"/>
      <c r="N7" s="47"/>
      <c r="O7" s="48"/>
      <c r="P7" s="48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8"/>
      <c r="AM7" s="49"/>
      <c r="AN7" s="50"/>
      <c r="AO7" s="50"/>
      <c r="AP7" s="51"/>
      <c r="AQ7" s="52"/>
      <c r="AR7" s="53"/>
      <c r="AS7" s="53"/>
      <c r="AT7" s="54"/>
      <c r="AU7" s="49"/>
      <c r="AV7" s="50"/>
      <c r="AW7" s="50"/>
      <c r="AX7" s="51"/>
      <c r="AY7" s="45"/>
      <c r="AZ7" s="45"/>
      <c r="BA7" s="45"/>
      <c r="BB7" s="46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8" customHeight="1">
      <c r="A8" s="55" t="s">
        <v>79</v>
      </c>
      <c r="B8" s="56"/>
      <c r="C8" s="56"/>
      <c r="D8" s="56"/>
      <c r="E8" s="56"/>
      <c r="F8" s="57"/>
      <c r="G8" s="58" t="s">
        <v>69</v>
      </c>
      <c r="H8" s="59"/>
      <c r="I8" s="59"/>
      <c r="J8" s="59"/>
      <c r="K8" s="60"/>
      <c r="L8" s="36"/>
      <c r="M8" s="36"/>
      <c r="N8" s="36"/>
      <c r="O8" s="27"/>
      <c r="P8" s="27"/>
      <c r="Q8" s="61" t="s">
        <v>80</v>
      </c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2"/>
      <c r="AM8" s="58" t="s">
        <v>40</v>
      </c>
      <c r="AN8" s="59"/>
      <c r="AO8" s="59"/>
      <c r="AP8" s="60"/>
      <c r="AQ8" s="42" t="s">
        <v>78</v>
      </c>
      <c r="AR8" s="43"/>
      <c r="AS8" s="43"/>
      <c r="AT8" s="44"/>
      <c r="AU8" s="39" t="s">
        <v>40</v>
      </c>
      <c r="AV8" s="40"/>
      <c r="AW8" s="40"/>
      <c r="AX8" s="41"/>
      <c r="AY8" s="45" t="s">
        <v>73</v>
      </c>
      <c r="AZ8" s="45"/>
      <c r="BA8" s="45"/>
      <c r="BB8" s="46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8" customHeight="1">
      <c r="A9" s="55"/>
      <c r="B9" s="56"/>
      <c r="C9" s="56"/>
      <c r="D9" s="56"/>
      <c r="E9" s="56"/>
      <c r="F9" s="57"/>
      <c r="G9" s="63"/>
      <c r="H9" s="64"/>
      <c r="I9" s="64"/>
      <c r="J9" s="64"/>
      <c r="K9" s="65"/>
      <c r="L9" s="27"/>
      <c r="M9" s="27"/>
      <c r="N9" s="27"/>
      <c r="O9" s="66"/>
      <c r="P9" s="66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2"/>
      <c r="AM9" s="63"/>
      <c r="AN9" s="64"/>
      <c r="AO9" s="64"/>
      <c r="AP9" s="65"/>
      <c r="AQ9" s="52"/>
      <c r="AR9" s="53"/>
      <c r="AS9" s="53"/>
      <c r="AT9" s="54"/>
      <c r="AU9" s="49"/>
      <c r="AV9" s="50"/>
      <c r="AW9" s="50"/>
      <c r="AX9" s="51"/>
      <c r="AY9" s="45"/>
      <c r="AZ9" s="45"/>
      <c r="BA9" s="45"/>
      <c r="BB9" s="46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64" ht="8" customHeight="1">
      <c r="A10" s="35"/>
      <c r="B10" s="67"/>
      <c r="C10" s="68"/>
      <c r="D10" s="68"/>
      <c r="E10" s="68"/>
      <c r="F10" s="68"/>
      <c r="G10" s="68"/>
      <c r="H10" s="68"/>
      <c r="I10" s="68"/>
      <c r="J10" s="68"/>
      <c r="K10" s="37" t="s">
        <v>81</v>
      </c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70"/>
      <c r="AM10" s="39" t="e">
        <f>90-G8</f>
        <v>#VALUE!</v>
      </c>
      <c r="AN10" s="40"/>
      <c r="AO10" s="40"/>
      <c r="AP10" s="41"/>
      <c r="AQ10" s="39" t="e">
        <f>90-(G8-23.44)</f>
        <v>#VALUE!</v>
      </c>
      <c r="AR10" s="40"/>
      <c r="AS10" s="40"/>
      <c r="AT10" s="41"/>
      <c r="AU10" s="39" t="e">
        <f>90-G8</f>
        <v>#VALUE!</v>
      </c>
      <c r="AV10" s="40"/>
      <c r="AW10" s="40"/>
      <c r="AX10" s="41"/>
      <c r="AY10" s="71" t="e">
        <f>90-(G8+23.44)</f>
        <v>#VALUE!</v>
      </c>
      <c r="AZ10" s="71"/>
      <c r="BA10" s="71"/>
      <c r="BB10" s="72"/>
      <c r="BC10" s="4"/>
      <c r="BD10" s="4"/>
      <c r="BE10" s="4"/>
      <c r="BF10" s="4"/>
      <c r="BG10" s="4"/>
      <c r="BH10" s="4"/>
      <c r="BI10" s="4"/>
      <c r="BJ10" s="4"/>
      <c r="BK10" s="4"/>
      <c r="BL10" s="4"/>
    </row>
    <row r="11" spans="1:64" ht="8" customHeight="1">
      <c r="A11" s="73"/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70"/>
      <c r="AM11" s="49"/>
      <c r="AN11" s="50"/>
      <c r="AO11" s="50"/>
      <c r="AP11" s="51"/>
      <c r="AQ11" s="49"/>
      <c r="AR11" s="50"/>
      <c r="AS11" s="50"/>
      <c r="AT11" s="51"/>
      <c r="AU11" s="49"/>
      <c r="AV11" s="50"/>
      <c r="AW11" s="50"/>
      <c r="AX11" s="51"/>
      <c r="AY11" s="71"/>
      <c r="AZ11" s="71"/>
      <c r="BA11" s="71"/>
      <c r="BB11" s="72"/>
      <c r="BC11" s="4"/>
      <c r="BD11" s="4"/>
      <c r="BE11" s="4"/>
      <c r="BF11" s="4"/>
      <c r="BG11" s="4"/>
      <c r="BH11" s="4"/>
      <c r="BI11" s="4"/>
      <c r="BJ11" s="4"/>
      <c r="BK11" s="4"/>
      <c r="BL11" s="4"/>
    </row>
    <row r="12" spans="1:64" ht="6" customHeight="1">
      <c r="A12" s="55" t="s">
        <v>82</v>
      </c>
      <c r="B12" s="56"/>
      <c r="C12" s="56"/>
      <c r="D12" s="56"/>
      <c r="E12" s="56"/>
      <c r="F12" s="57"/>
      <c r="G12" s="74" t="s">
        <v>69</v>
      </c>
      <c r="H12" s="75"/>
      <c r="I12" s="75"/>
      <c r="J12" s="76"/>
      <c r="K12" s="77" t="s">
        <v>15</v>
      </c>
      <c r="L12" s="78"/>
      <c r="M12" s="29"/>
      <c r="N12" s="29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 t="s">
        <v>0</v>
      </c>
      <c r="AZ12" s="27"/>
      <c r="BA12" s="79"/>
      <c r="BB12" s="80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64" s="4" customFormat="1" ht="9" customHeight="1">
      <c r="A13" s="55"/>
      <c r="B13" s="56"/>
      <c r="C13" s="56"/>
      <c r="D13" s="56"/>
      <c r="E13" s="56"/>
      <c r="F13" s="57"/>
      <c r="G13" s="81"/>
      <c r="H13" s="82"/>
      <c r="I13" s="82"/>
      <c r="J13" s="83"/>
      <c r="K13" s="77"/>
      <c r="L13" s="78"/>
      <c r="M13" s="84"/>
      <c r="N13" s="85" t="s">
        <v>83</v>
      </c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6"/>
      <c r="AK13" s="87">
        <v>1</v>
      </c>
      <c r="AL13" s="88" t="s">
        <v>41</v>
      </c>
      <c r="AM13" s="89" t="e">
        <f>ROUND(1/TAN(RADIANS(AY10)),2)</f>
        <v>#VALUE!</v>
      </c>
      <c r="AN13" s="89"/>
      <c r="AO13" s="90"/>
      <c r="AP13" s="91" t="s">
        <v>84</v>
      </c>
      <c r="AQ13" s="92"/>
      <c r="AR13" s="92"/>
      <c r="AS13" s="92"/>
      <c r="AT13" s="92"/>
      <c r="AU13" s="92"/>
      <c r="AV13" s="92"/>
      <c r="AW13" s="92"/>
      <c r="AX13" s="93"/>
      <c r="AY13" s="94">
        <v>0</v>
      </c>
      <c r="AZ13" s="95"/>
      <c r="BA13" s="96"/>
      <c r="BB13" s="97"/>
    </row>
    <row r="14" spans="1:64" s="4" customFormat="1" ht="8" customHeight="1">
      <c r="A14" s="98"/>
      <c r="B14" s="99"/>
      <c r="C14" s="99"/>
      <c r="D14" s="99"/>
      <c r="E14" s="99"/>
      <c r="F14" s="100"/>
      <c r="G14" s="101" t="e">
        <f>G12/3.28</f>
        <v>#VALUE!</v>
      </c>
      <c r="H14" s="102"/>
      <c r="I14" s="102"/>
      <c r="J14" s="103"/>
      <c r="K14" s="77" t="s">
        <v>14</v>
      </c>
      <c r="L14" s="104"/>
      <c r="M14" s="84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6"/>
      <c r="AK14" s="105"/>
      <c r="AL14" s="106"/>
      <c r="AM14" s="107"/>
      <c r="AN14" s="107"/>
      <c r="AO14" s="108"/>
      <c r="AP14" s="91"/>
      <c r="AQ14" s="92"/>
      <c r="AR14" s="92"/>
      <c r="AS14" s="92"/>
      <c r="AT14" s="92"/>
      <c r="AU14" s="92"/>
      <c r="AV14" s="92"/>
      <c r="AW14" s="92"/>
      <c r="AX14" s="93"/>
      <c r="AY14" s="109"/>
      <c r="AZ14" s="110"/>
      <c r="BA14" s="111"/>
      <c r="BB14" s="97"/>
    </row>
    <row r="15" spans="1:64" s="121" customFormat="1" ht="6" customHeight="1">
      <c r="A15" s="98"/>
      <c r="B15" s="99"/>
      <c r="C15" s="99"/>
      <c r="D15" s="99"/>
      <c r="E15" s="99"/>
      <c r="F15" s="100"/>
      <c r="G15" s="112"/>
      <c r="H15" s="113"/>
      <c r="I15" s="113"/>
      <c r="J15" s="114"/>
      <c r="K15" s="115"/>
      <c r="L15" s="104"/>
      <c r="M15" s="116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8"/>
      <c r="AL15" s="118"/>
      <c r="AM15" s="118"/>
      <c r="AN15" s="118"/>
      <c r="AO15" s="118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9"/>
      <c r="BB15" s="120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64" s="121" customFormat="1" ht="8" customHeight="1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61" t="s">
        <v>85</v>
      </c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2"/>
      <c r="AK16" s="124">
        <v>1</v>
      </c>
      <c r="AL16" s="125" t="s">
        <v>41</v>
      </c>
      <c r="AM16" s="89"/>
      <c r="AN16" s="89"/>
      <c r="AO16" s="90"/>
      <c r="AP16" s="126" t="s">
        <v>86</v>
      </c>
      <c r="AQ16" s="61"/>
      <c r="AR16" s="61"/>
      <c r="AS16" s="61"/>
      <c r="AT16" s="61"/>
      <c r="AU16" s="61"/>
      <c r="AV16" s="61"/>
      <c r="AW16" s="61"/>
      <c r="AX16" s="62"/>
      <c r="AY16" s="39"/>
      <c r="AZ16" s="95"/>
      <c r="BA16" s="96"/>
      <c r="BB16" s="127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244" s="27" customFormat="1" ht="9" customHeight="1" thickBot="1">
      <c r="A17" s="128" t="s">
        <v>87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1"/>
      <c r="AK17" s="132"/>
      <c r="AL17" s="133"/>
      <c r="AM17" s="134"/>
      <c r="AN17" s="134"/>
      <c r="AO17" s="135"/>
      <c r="AP17" s="136"/>
      <c r="AQ17" s="130"/>
      <c r="AR17" s="130"/>
      <c r="AS17" s="130"/>
      <c r="AT17" s="130"/>
      <c r="AU17" s="130"/>
      <c r="AV17" s="130"/>
      <c r="AW17" s="130"/>
      <c r="AX17" s="131"/>
      <c r="AY17" s="137"/>
      <c r="AZ17" s="138"/>
      <c r="BA17" s="139"/>
      <c r="BB17" s="140"/>
      <c r="BC17" s="79"/>
      <c r="BD17" s="79"/>
      <c r="BE17" s="79"/>
      <c r="BF17" s="79"/>
      <c r="BG17" s="79"/>
      <c r="BH17" s="79"/>
      <c r="BI17" s="79"/>
      <c r="BJ17" s="79"/>
      <c r="BK17" s="79"/>
      <c r="BL17" s="79"/>
    </row>
    <row r="18" spans="1:244" s="142" customFormat="1" ht="5" customHeight="1" thickBot="1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</row>
    <row r="19" spans="1:244" s="4" customFormat="1" ht="9" customHeight="1">
      <c r="A19" s="143" t="s">
        <v>88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6" t="s">
        <v>89</v>
      </c>
      <c r="L19" s="17"/>
      <c r="M19" s="17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6"/>
      <c r="BC19" s="79"/>
    </row>
    <row r="20" spans="1:244" s="4" customFormat="1" ht="9" customHeight="1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25"/>
      <c r="L20" s="26"/>
      <c r="M20" s="26"/>
      <c r="N20" s="79"/>
      <c r="O20" s="149" t="s">
        <v>90</v>
      </c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50"/>
      <c r="AM20" s="151" t="s">
        <v>66</v>
      </c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3"/>
      <c r="AY20" s="79"/>
      <c r="AZ20" s="79"/>
      <c r="BA20" s="79"/>
      <c r="BB20" s="80"/>
      <c r="BC20" s="79"/>
    </row>
    <row r="21" spans="1:244" s="4" customFormat="1" ht="6" customHeight="1">
      <c r="A21" s="154"/>
      <c r="B21" s="79"/>
      <c r="C21" s="155"/>
      <c r="D21" s="155"/>
      <c r="E21" s="155"/>
      <c r="F21" s="155"/>
      <c r="G21" s="156"/>
      <c r="H21" s="156"/>
      <c r="I21" s="156"/>
      <c r="J21" s="156"/>
      <c r="K21" s="156"/>
      <c r="L21" s="156"/>
      <c r="M21" s="156"/>
      <c r="N21" s="156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8"/>
      <c r="AM21" s="159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1"/>
      <c r="AY21" s="79"/>
      <c r="AZ21" s="79"/>
      <c r="BA21" s="79"/>
      <c r="BB21" s="80"/>
      <c r="BC21" s="79"/>
    </row>
    <row r="22" spans="1:244" s="170" customFormat="1" ht="14" customHeight="1">
      <c r="A22" s="162"/>
      <c r="B22" s="163"/>
      <c r="C22" s="164" t="s">
        <v>22</v>
      </c>
      <c r="D22" s="165"/>
      <c r="E22" s="165"/>
      <c r="F22" s="165"/>
      <c r="G22" s="165" t="s">
        <v>23</v>
      </c>
      <c r="H22" s="165"/>
      <c r="I22" s="165"/>
      <c r="J22" s="165"/>
      <c r="K22" s="165" t="s">
        <v>24</v>
      </c>
      <c r="L22" s="165"/>
      <c r="M22" s="165"/>
      <c r="N22" s="165"/>
      <c r="O22" s="165" t="s">
        <v>25</v>
      </c>
      <c r="P22" s="165"/>
      <c r="Q22" s="165"/>
      <c r="R22" s="165"/>
      <c r="S22" s="165" t="s">
        <v>26</v>
      </c>
      <c r="T22" s="165"/>
      <c r="U22" s="165"/>
      <c r="V22" s="165"/>
      <c r="W22" s="165" t="s">
        <v>27</v>
      </c>
      <c r="X22" s="165"/>
      <c r="Y22" s="165"/>
      <c r="Z22" s="165"/>
      <c r="AA22" s="165" t="s">
        <v>30</v>
      </c>
      <c r="AB22" s="165"/>
      <c r="AC22" s="165"/>
      <c r="AD22" s="165"/>
      <c r="AE22" s="165" t="s">
        <v>31</v>
      </c>
      <c r="AF22" s="165"/>
      <c r="AG22" s="165"/>
      <c r="AH22" s="165"/>
      <c r="AI22" s="165" t="s">
        <v>32</v>
      </c>
      <c r="AJ22" s="165"/>
      <c r="AK22" s="165"/>
      <c r="AL22" s="165"/>
      <c r="AM22" s="165" t="s">
        <v>33</v>
      </c>
      <c r="AN22" s="165"/>
      <c r="AO22" s="165"/>
      <c r="AP22" s="165"/>
      <c r="AQ22" s="165" t="s">
        <v>34</v>
      </c>
      <c r="AR22" s="165"/>
      <c r="AS22" s="165"/>
      <c r="AT22" s="165"/>
      <c r="AU22" s="165" t="s">
        <v>35</v>
      </c>
      <c r="AV22" s="165"/>
      <c r="AW22" s="165"/>
      <c r="AX22" s="166"/>
      <c r="AY22" s="167" t="s">
        <v>36</v>
      </c>
      <c r="AZ22" s="168"/>
      <c r="BA22" s="168"/>
      <c r="BB22" s="169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244" s="4" customFormat="1" ht="16" customHeight="1">
      <c r="A23" s="171" t="s">
        <v>91</v>
      </c>
      <c r="B23" s="172"/>
      <c r="C23" s="173"/>
      <c r="D23" s="174"/>
      <c r="E23" s="174"/>
      <c r="F23" s="175"/>
      <c r="G23" s="173"/>
      <c r="H23" s="174"/>
      <c r="I23" s="174"/>
      <c r="J23" s="175"/>
      <c r="K23" s="173"/>
      <c r="L23" s="174"/>
      <c r="M23" s="174"/>
      <c r="N23" s="175"/>
      <c r="O23" s="173"/>
      <c r="P23" s="174"/>
      <c r="Q23" s="174"/>
      <c r="R23" s="175"/>
      <c r="S23" s="173"/>
      <c r="T23" s="174"/>
      <c r="U23" s="174"/>
      <c r="V23" s="175"/>
      <c r="W23" s="173"/>
      <c r="X23" s="174"/>
      <c r="Y23" s="174"/>
      <c r="Z23" s="175"/>
      <c r="AA23" s="173"/>
      <c r="AB23" s="174"/>
      <c r="AC23" s="174"/>
      <c r="AD23" s="175"/>
      <c r="AE23" s="173"/>
      <c r="AF23" s="174"/>
      <c r="AG23" s="174"/>
      <c r="AH23" s="175"/>
      <c r="AI23" s="173"/>
      <c r="AJ23" s="174"/>
      <c r="AK23" s="174"/>
      <c r="AL23" s="175"/>
      <c r="AM23" s="173"/>
      <c r="AN23" s="174"/>
      <c r="AO23" s="174"/>
      <c r="AP23" s="175"/>
      <c r="AQ23" s="173"/>
      <c r="AR23" s="174"/>
      <c r="AS23" s="174"/>
      <c r="AT23" s="175"/>
      <c r="AU23" s="173"/>
      <c r="AV23" s="174"/>
      <c r="AW23" s="174"/>
      <c r="AX23" s="176"/>
      <c r="AY23" s="175"/>
      <c r="AZ23" s="177"/>
      <c r="BA23" s="177"/>
      <c r="BB23" s="178"/>
    </row>
    <row r="24" spans="1:244" s="183" customFormat="1" ht="16" customHeight="1">
      <c r="A24" s="171" t="s">
        <v>92</v>
      </c>
      <c r="B24" s="179"/>
      <c r="C24" s="180"/>
      <c r="D24" s="181"/>
      <c r="E24" s="181"/>
      <c r="F24" s="182"/>
      <c r="G24" s="173"/>
      <c r="H24" s="174"/>
      <c r="I24" s="174"/>
      <c r="J24" s="175"/>
      <c r="K24" s="173"/>
      <c r="L24" s="174"/>
      <c r="M24" s="174"/>
      <c r="N24" s="175"/>
      <c r="O24" s="173"/>
      <c r="P24" s="174"/>
      <c r="Q24" s="174"/>
      <c r="R24" s="175"/>
      <c r="S24" s="173"/>
      <c r="T24" s="174"/>
      <c r="U24" s="174"/>
      <c r="V24" s="175"/>
      <c r="W24" s="173"/>
      <c r="X24" s="174"/>
      <c r="Y24" s="174"/>
      <c r="Z24" s="175"/>
      <c r="AA24" s="173"/>
      <c r="AB24" s="174"/>
      <c r="AC24" s="174"/>
      <c r="AD24" s="175"/>
      <c r="AE24" s="173"/>
      <c r="AF24" s="174"/>
      <c r="AG24" s="174"/>
      <c r="AH24" s="175"/>
      <c r="AI24" s="173"/>
      <c r="AJ24" s="174"/>
      <c r="AK24" s="174"/>
      <c r="AL24" s="175"/>
      <c r="AM24" s="173"/>
      <c r="AN24" s="174"/>
      <c r="AO24" s="174"/>
      <c r="AP24" s="175"/>
      <c r="AQ24" s="173"/>
      <c r="AR24" s="174"/>
      <c r="AS24" s="174"/>
      <c r="AT24" s="175"/>
      <c r="AU24" s="173"/>
      <c r="AV24" s="174"/>
      <c r="AW24" s="174"/>
      <c r="AX24" s="176"/>
      <c r="AY24" s="175"/>
      <c r="AZ24" s="177"/>
      <c r="BA24" s="177"/>
      <c r="BB24" s="178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244" s="4" customFormat="1" ht="16" customHeight="1">
      <c r="A25" s="184" t="s">
        <v>93</v>
      </c>
      <c r="B25" s="185"/>
      <c r="C25" s="186">
        <f>5*(C23-32)/9</f>
        <v>-17.777777777777779</v>
      </c>
      <c r="D25" s="187"/>
      <c r="E25" s="187"/>
      <c r="F25" s="188"/>
      <c r="G25" s="186">
        <f>5*(G23-32)/9</f>
        <v>-17.777777777777779</v>
      </c>
      <c r="H25" s="187"/>
      <c r="I25" s="187"/>
      <c r="J25" s="188"/>
      <c r="K25" s="186">
        <f>5*(K23-32)/9</f>
        <v>-17.777777777777779</v>
      </c>
      <c r="L25" s="187"/>
      <c r="M25" s="187"/>
      <c r="N25" s="188"/>
      <c r="O25" s="186">
        <f>5*(O23-32)/9</f>
        <v>-17.777777777777779</v>
      </c>
      <c r="P25" s="187"/>
      <c r="Q25" s="187"/>
      <c r="R25" s="188"/>
      <c r="S25" s="186">
        <f>5*(S23-32)/9</f>
        <v>-17.777777777777779</v>
      </c>
      <c r="T25" s="187"/>
      <c r="U25" s="187"/>
      <c r="V25" s="188"/>
      <c r="W25" s="186">
        <f>5*(W23-32)/9</f>
        <v>-17.777777777777779</v>
      </c>
      <c r="X25" s="187"/>
      <c r="Y25" s="187"/>
      <c r="Z25" s="188"/>
      <c r="AA25" s="186">
        <f>5*(AA23-32)/9</f>
        <v>-17.777777777777779</v>
      </c>
      <c r="AB25" s="187"/>
      <c r="AC25" s="187"/>
      <c r="AD25" s="188"/>
      <c r="AE25" s="186">
        <f>5*(AE23-32)/9</f>
        <v>-17.777777777777779</v>
      </c>
      <c r="AF25" s="187"/>
      <c r="AG25" s="187"/>
      <c r="AH25" s="188"/>
      <c r="AI25" s="186">
        <f>5*(AI23-32)/9</f>
        <v>-17.777777777777779</v>
      </c>
      <c r="AJ25" s="187"/>
      <c r="AK25" s="187"/>
      <c r="AL25" s="188"/>
      <c r="AM25" s="186">
        <f>5*(AM23-32)/9</f>
        <v>-17.777777777777779</v>
      </c>
      <c r="AN25" s="187"/>
      <c r="AO25" s="187"/>
      <c r="AP25" s="188"/>
      <c r="AQ25" s="186">
        <f>5*(AQ23-32)/9</f>
        <v>-17.777777777777779</v>
      </c>
      <c r="AR25" s="187"/>
      <c r="AS25" s="187"/>
      <c r="AT25" s="188"/>
      <c r="AU25" s="186">
        <f>5*(AU23-32)/9</f>
        <v>-17.777777777777779</v>
      </c>
      <c r="AV25" s="187"/>
      <c r="AW25" s="187"/>
      <c r="AX25" s="189"/>
      <c r="AY25" s="188">
        <f>5*(AY23-32)/9</f>
        <v>-17.777777777777779</v>
      </c>
      <c r="AZ25" s="190"/>
      <c r="BA25" s="190"/>
      <c r="BB25" s="191"/>
    </row>
    <row r="26" spans="1:244" s="4" customFormat="1" ht="16" customHeight="1">
      <c r="A26" s="184" t="s">
        <v>94</v>
      </c>
      <c r="B26" s="185"/>
      <c r="C26" s="186">
        <f>5*(C24-32)/9</f>
        <v>-17.777777777777779</v>
      </c>
      <c r="D26" s="187"/>
      <c r="E26" s="187"/>
      <c r="F26" s="188"/>
      <c r="G26" s="186">
        <f>5*(G24-32)/9</f>
        <v>-17.777777777777779</v>
      </c>
      <c r="H26" s="187"/>
      <c r="I26" s="187"/>
      <c r="J26" s="188"/>
      <c r="K26" s="186">
        <f>5*(K24-32)/9</f>
        <v>-17.777777777777779</v>
      </c>
      <c r="L26" s="187"/>
      <c r="M26" s="187"/>
      <c r="N26" s="188"/>
      <c r="O26" s="186">
        <f>5*(O24-32)/9</f>
        <v>-17.777777777777779</v>
      </c>
      <c r="P26" s="187"/>
      <c r="Q26" s="187"/>
      <c r="R26" s="188"/>
      <c r="S26" s="186">
        <f>5*(S24-32)/9</f>
        <v>-17.777777777777779</v>
      </c>
      <c r="T26" s="187"/>
      <c r="U26" s="187"/>
      <c r="V26" s="188"/>
      <c r="W26" s="186">
        <f>5*(W24-32)/9</f>
        <v>-17.777777777777779</v>
      </c>
      <c r="X26" s="187"/>
      <c r="Y26" s="187"/>
      <c r="Z26" s="188"/>
      <c r="AA26" s="186">
        <f>5*(AA24-32)/9</f>
        <v>-17.777777777777779</v>
      </c>
      <c r="AB26" s="187"/>
      <c r="AC26" s="187"/>
      <c r="AD26" s="188"/>
      <c r="AE26" s="186">
        <f>5*(AE24-32)/9</f>
        <v>-17.777777777777779</v>
      </c>
      <c r="AF26" s="187"/>
      <c r="AG26" s="187"/>
      <c r="AH26" s="188"/>
      <c r="AI26" s="186">
        <f>5*(AI24-32)/9</f>
        <v>-17.777777777777779</v>
      </c>
      <c r="AJ26" s="187"/>
      <c r="AK26" s="187"/>
      <c r="AL26" s="188"/>
      <c r="AM26" s="186">
        <f>5*(AM24-32)/9</f>
        <v>-17.777777777777779</v>
      </c>
      <c r="AN26" s="187"/>
      <c r="AO26" s="187"/>
      <c r="AP26" s="188"/>
      <c r="AQ26" s="186">
        <f>5*(AQ24-32)/9</f>
        <v>-17.777777777777779</v>
      </c>
      <c r="AR26" s="187"/>
      <c r="AS26" s="187"/>
      <c r="AT26" s="188"/>
      <c r="AU26" s="186">
        <f>5*(AU24-32)/9</f>
        <v>-17.777777777777779</v>
      </c>
      <c r="AV26" s="187"/>
      <c r="AW26" s="187"/>
      <c r="AX26" s="189"/>
      <c r="AY26" s="188">
        <f>5*(AY24-32)/9</f>
        <v>-17.777777777777779</v>
      </c>
      <c r="AZ26" s="190"/>
      <c r="BA26" s="190"/>
      <c r="BB26" s="191"/>
    </row>
    <row r="27" spans="1:244" s="4" customFormat="1" ht="5" customHeight="1">
      <c r="A27" s="35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80"/>
      <c r="BC27" s="79"/>
    </row>
    <row r="28" spans="1:244" s="4" customFormat="1" ht="16" customHeight="1" thickBot="1">
      <c r="A28" s="192" t="s">
        <v>95</v>
      </c>
      <c r="B28" s="193"/>
      <c r="C28" s="193"/>
      <c r="D28" s="193"/>
      <c r="E28" s="193"/>
      <c r="F28" s="193"/>
      <c r="G28" s="193"/>
      <c r="H28" s="194"/>
      <c r="I28" s="195"/>
      <c r="J28" s="196"/>
      <c r="K28" s="196"/>
      <c r="L28" s="196"/>
      <c r="M28" s="197"/>
      <c r="N28" s="198">
        <f>(I28-32)*5/9</f>
        <v>-17.777777777777779</v>
      </c>
      <c r="O28" s="199"/>
      <c r="P28" s="199"/>
      <c r="Q28" s="199"/>
      <c r="R28" s="200"/>
      <c r="S28" s="201"/>
      <c r="T28" s="201"/>
      <c r="U28" s="201"/>
      <c r="V28" s="201"/>
      <c r="W28" s="201"/>
      <c r="X28" s="201"/>
      <c r="Y28" s="201"/>
      <c r="Z28" s="201"/>
      <c r="AA28" s="202" t="s">
        <v>96</v>
      </c>
      <c r="AB28" s="193"/>
      <c r="AC28" s="193"/>
      <c r="AD28" s="193"/>
      <c r="AE28" s="193"/>
      <c r="AF28" s="193"/>
      <c r="AG28" s="193"/>
      <c r="AH28" s="193"/>
      <c r="AI28" s="194"/>
      <c r="AJ28" s="195"/>
      <c r="AK28" s="196"/>
      <c r="AL28" s="196"/>
      <c r="AM28" s="196"/>
      <c r="AN28" s="197"/>
      <c r="AO28" s="198">
        <f>(AJ28-32)*5/9</f>
        <v>-17.777777777777779</v>
      </c>
      <c r="AP28" s="199"/>
      <c r="AQ28" s="199"/>
      <c r="AR28" s="199"/>
      <c r="AS28" s="199"/>
      <c r="AT28" s="200"/>
      <c r="AU28" s="203"/>
      <c r="AV28" s="203"/>
      <c r="AW28" s="203"/>
      <c r="AX28" s="203"/>
      <c r="AY28" s="203"/>
      <c r="AZ28" s="203"/>
      <c r="BA28" s="203"/>
      <c r="BB28" s="204"/>
    </row>
    <row r="29" spans="1:244" ht="5" customHeight="1" thickBot="1"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244" s="27" customFormat="1" ht="4" customHeight="1">
      <c r="A30" s="205" t="s">
        <v>97</v>
      </c>
      <c r="B30" s="206"/>
      <c r="C30" s="206"/>
      <c r="D30" s="206"/>
      <c r="E30" s="206"/>
      <c r="F30" s="206"/>
      <c r="G30" s="206"/>
      <c r="H30" s="206"/>
      <c r="I30" s="206"/>
      <c r="J30" s="207"/>
      <c r="K30" s="208" t="s">
        <v>98</v>
      </c>
      <c r="L30" s="209"/>
      <c r="M30" s="209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1"/>
      <c r="BC30" s="79"/>
      <c r="BD30" s="79"/>
      <c r="BE30" s="79"/>
      <c r="BF30" s="79"/>
      <c r="BG30" s="79"/>
      <c r="BH30" s="79"/>
      <c r="BI30" s="79"/>
      <c r="BJ30" s="79"/>
      <c r="BK30" s="79"/>
      <c r="BL30" s="79"/>
    </row>
    <row r="31" spans="1:244" s="27" customFormat="1" ht="5" customHeight="1">
      <c r="A31" s="212"/>
      <c r="B31" s="213"/>
      <c r="C31" s="213"/>
      <c r="D31" s="213"/>
      <c r="E31" s="213"/>
      <c r="F31" s="213"/>
      <c r="G31" s="213"/>
      <c r="H31" s="213"/>
      <c r="I31" s="213"/>
      <c r="J31" s="214"/>
      <c r="K31" s="215"/>
      <c r="L31" s="216"/>
      <c r="M31" s="216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217" t="s">
        <v>99</v>
      </c>
      <c r="AR31" s="217"/>
      <c r="AS31" s="217"/>
      <c r="AT31" s="217"/>
      <c r="AU31" s="217"/>
      <c r="AV31" s="217"/>
      <c r="AW31" s="217"/>
      <c r="AX31" s="218"/>
      <c r="AY31" s="219"/>
      <c r="AZ31" s="220"/>
      <c r="BA31" s="221">
        <f>AY31*1.609</f>
        <v>0</v>
      </c>
      <c r="BB31" s="222"/>
      <c r="BC31" s="79"/>
      <c r="BD31" s="79"/>
      <c r="BE31" s="79"/>
      <c r="BF31" s="79"/>
      <c r="BG31" s="79"/>
      <c r="BH31" s="79"/>
      <c r="BI31" s="79"/>
      <c r="BJ31" s="79"/>
      <c r="BK31" s="79"/>
      <c r="BL31" s="79"/>
    </row>
    <row r="32" spans="1:244" s="27" customFormat="1" ht="4" customHeight="1">
      <c r="A32" s="212"/>
      <c r="B32" s="213"/>
      <c r="C32" s="213"/>
      <c r="D32" s="213"/>
      <c r="E32" s="213"/>
      <c r="F32" s="213"/>
      <c r="G32" s="213"/>
      <c r="H32" s="213"/>
      <c r="I32" s="213"/>
      <c r="J32" s="214"/>
      <c r="K32" s="215"/>
      <c r="L32" s="216"/>
      <c r="M32" s="216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17"/>
      <c r="AR32" s="217"/>
      <c r="AS32" s="217"/>
      <c r="AT32" s="217"/>
      <c r="AU32" s="217"/>
      <c r="AV32" s="217"/>
      <c r="AW32" s="217"/>
      <c r="AX32" s="218"/>
      <c r="AY32" s="224"/>
      <c r="AZ32" s="225"/>
      <c r="BA32" s="226"/>
      <c r="BB32" s="227"/>
      <c r="BC32" s="79"/>
      <c r="BD32" s="79"/>
      <c r="BE32" s="79"/>
      <c r="BF32" s="79"/>
    </row>
    <row r="33" spans="1:65" s="27" customFormat="1" ht="5" customHeight="1">
      <c r="A33" s="228"/>
      <c r="B33" s="229"/>
      <c r="C33" s="229"/>
      <c r="D33" s="229"/>
      <c r="E33" s="229"/>
      <c r="F33" s="229"/>
      <c r="G33" s="229"/>
      <c r="H33" s="229"/>
      <c r="I33" s="229"/>
      <c r="J33" s="230"/>
      <c r="K33" s="215"/>
      <c r="L33" s="216"/>
      <c r="M33" s="216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17"/>
      <c r="AR33" s="217"/>
      <c r="AS33" s="217"/>
      <c r="AT33" s="217"/>
      <c r="AU33" s="217"/>
      <c r="AV33" s="217"/>
      <c r="AW33" s="217"/>
      <c r="AX33" s="218"/>
      <c r="AY33" s="231"/>
      <c r="AZ33" s="232"/>
      <c r="BA33" s="233"/>
      <c r="BB33" s="234"/>
      <c r="BC33" s="79"/>
      <c r="BD33" s="79"/>
      <c r="BE33" s="79"/>
      <c r="BF33" s="79"/>
    </row>
    <row r="34" spans="1:65" s="121" customFormat="1" ht="6" customHeight="1">
      <c r="A34" s="235"/>
      <c r="B34" s="236"/>
      <c r="C34" s="236"/>
      <c r="D34" s="237" t="s">
        <v>100</v>
      </c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8"/>
      <c r="AY34" s="239" t="s">
        <v>13</v>
      </c>
      <c r="AZ34" s="239"/>
      <c r="BA34" s="240" t="s">
        <v>42</v>
      </c>
      <c r="BB34" s="241"/>
      <c r="BC34" s="116"/>
      <c r="BD34" s="116"/>
      <c r="BE34" s="116"/>
      <c r="BF34" s="116"/>
    </row>
    <row r="35" spans="1:65" s="121" customFormat="1" ht="7" customHeight="1">
      <c r="A35" s="235"/>
      <c r="B35" s="236"/>
      <c r="C35" s="236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2"/>
      <c r="AR35" s="242"/>
      <c r="AS35" s="242"/>
      <c r="AT35" s="242"/>
      <c r="AU35" s="242"/>
      <c r="AV35" s="242"/>
      <c r="AW35" s="242"/>
      <c r="AX35" s="238"/>
      <c r="AY35" s="243"/>
      <c r="AZ35" s="243"/>
      <c r="BA35" s="244"/>
      <c r="BB35" s="245"/>
      <c r="BC35" s="116"/>
      <c r="BD35" s="116"/>
      <c r="BE35" s="116"/>
      <c r="BF35" s="116"/>
    </row>
    <row r="36" spans="1:65" s="170" customFormat="1" ht="7" customHeight="1">
      <c r="A36" s="246"/>
      <c r="B36" s="247"/>
      <c r="C36" s="248" t="s">
        <v>22</v>
      </c>
      <c r="D36" s="249"/>
      <c r="E36" s="249"/>
      <c r="F36" s="249"/>
      <c r="G36" s="249" t="s">
        <v>23</v>
      </c>
      <c r="H36" s="249"/>
      <c r="I36" s="249"/>
      <c r="J36" s="249"/>
      <c r="K36" s="249" t="s">
        <v>24</v>
      </c>
      <c r="L36" s="249"/>
      <c r="M36" s="249"/>
      <c r="N36" s="249"/>
      <c r="O36" s="249" t="s">
        <v>25</v>
      </c>
      <c r="P36" s="249"/>
      <c r="Q36" s="249"/>
      <c r="R36" s="249"/>
      <c r="S36" s="249" t="s">
        <v>26</v>
      </c>
      <c r="T36" s="249"/>
      <c r="U36" s="249"/>
      <c r="V36" s="249"/>
      <c r="W36" s="249" t="s">
        <v>27</v>
      </c>
      <c r="X36" s="249"/>
      <c r="Y36" s="249"/>
      <c r="Z36" s="249"/>
      <c r="AA36" s="249" t="s">
        <v>30</v>
      </c>
      <c r="AB36" s="249"/>
      <c r="AC36" s="249"/>
      <c r="AD36" s="249"/>
      <c r="AE36" s="249" t="s">
        <v>31</v>
      </c>
      <c r="AF36" s="249"/>
      <c r="AG36" s="249"/>
      <c r="AH36" s="249"/>
      <c r="AI36" s="249" t="s">
        <v>32</v>
      </c>
      <c r="AJ36" s="249"/>
      <c r="AK36" s="249"/>
      <c r="AL36" s="249"/>
      <c r="AM36" s="249" t="s">
        <v>33</v>
      </c>
      <c r="AN36" s="249"/>
      <c r="AO36" s="249"/>
      <c r="AP36" s="249"/>
      <c r="AQ36" s="249" t="s">
        <v>34</v>
      </c>
      <c r="AR36" s="249"/>
      <c r="AS36" s="249"/>
      <c r="AT36" s="249"/>
      <c r="AU36" s="249" t="s">
        <v>35</v>
      </c>
      <c r="AV36" s="249"/>
      <c r="AW36" s="249"/>
      <c r="AX36" s="250"/>
      <c r="AY36" s="251" t="s">
        <v>36</v>
      </c>
      <c r="AZ36" s="252"/>
      <c r="BA36" s="252"/>
      <c r="BB36" s="253"/>
      <c r="BC36" s="4"/>
      <c r="BD36" s="4"/>
      <c r="BE36" s="4"/>
      <c r="BF36" s="4"/>
      <c r="BG36" s="4"/>
      <c r="BH36" s="4"/>
      <c r="BI36" s="4"/>
      <c r="BJ36" s="4"/>
    </row>
    <row r="37" spans="1:65" s="170" customFormat="1" ht="8" customHeight="1">
      <c r="A37" s="246"/>
      <c r="B37" s="247"/>
      <c r="C37" s="254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255"/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6"/>
      <c r="AY37" s="257"/>
      <c r="AZ37" s="258"/>
      <c r="BA37" s="258"/>
      <c r="BB37" s="259"/>
      <c r="BC37" s="260"/>
      <c r="BD37" s="4"/>
      <c r="BE37" s="4"/>
      <c r="BF37" s="4"/>
      <c r="BG37" s="4"/>
      <c r="BH37" s="4"/>
      <c r="BI37" s="4"/>
      <c r="BJ37" s="4"/>
      <c r="BK37" s="4"/>
    </row>
    <row r="38" spans="1:65" s="170" customFormat="1" ht="8" customHeight="1">
      <c r="A38" s="246"/>
      <c r="B38" s="247"/>
      <c r="C38" s="261"/>
      <c r="D38" s="262"/>
      <c r="E38" s="262"/>
      <c r="F38" s="263"/>
      <c r="G38" s="261"/>
      <c r="H38" s="262"/>
      <c r="I38" s="262"/>
      <c r="J38" s="263"/>
      <c r="K38" s="261"/>
      <c r="L38" s="262"/>
      <c r="M38" s="262"/>
      <c r="N38" s="263"/>
      <c r="O38" s="261"/>
      <c r="P38" s="262"/>
      <c r="Q38" s="262"/>
      <c r="R38" s="263"/>
      <c r="S38" s="261"/>
      <c r="T38" s="262"/>
      <c r="U38" s="262"/>
      <c r="V38" s="263"/>
      <c r="W38" s="261"/>
      <c r="X38" s="262"/>
      <c r="Y38" s="262"/>
      <c r="Z38" s="263"/>
      <c r="AA38" s="261"/>
      <c r="AB38" s="262"/>
      <c r="AC38" s="262"/>
      <c r="AD38" s="263"/>
      <c r="AE38" s="261"/>
      <c r="AF38" s="262"/>
      <c r="AG38" s="262"/>
      <c r="AH38" s="263"/>
      <c r="AI38" s="261"/>
      <c r="AJ38" s="262"/>
      <c r="AK38" s="262"/>
      <c r="AL38" s="263"/>
      <c r="AM38" s="261"/>
      <c r="AN38" s="262"/>
      <c r="AO38" s="262"/>
      <c r="AP38" s="263"/>
      <c r="AQ38" s="261"/>
      <c r="AR38" s="262"/>
      <c r="AS38" s="262"/>
      <c r="AT38" s="263"/>
      <c r="AU38" s="261"/>
      <c r="AV38" s="262"/>
      <c r="AW38" s="262"/>
      <c r="AX38" s="264"/>
      <c r="AY38" s="251"/>
      <c r="AZ38" s="252"/>
      <c r="BA38" s="252"/>
      <c r="BB38" s="253"/>
      <c r="BC38" s="4"/>
      <c r="BD38" s="4"/>
      <c r="BE38" s="4"/>
      <c r="BF38" s="4"/>
      <c r="BG38" s="4"/>
      <c r="BH38" s="4"/>
      <c r="BI38" s="4"/>
      <c r="BJ38" s="4"/>
    </row>
    <row r="39" spans="1:65" s="271" customFormat="1" ht="8" customHeight="1">
      <c r="A39" s="265"/>
      <c r="B39" s="266"/>
      <c r="C39" s="267"/>
      <c r="D39" s="268"/>
      <c r="E39" s="268"/>
      <c r="F39" s="269"/>
      <c r="G39" s="267"/>
      <c r="H39" s="268"/>
      <c r="I39" s="268"/>
      <c r="J39" s="269"/>
      <c r="K39" s="267"/>
      <c r="L39" s="268"/>
      <c r="M39" s="268"/>
      <c r="N39" s="269"/>
      <c r="O39" s="267"/>
      <c r="P39" s="268"/>
      <c r="Q39" s="268"/>
      <c r="R39" s="269"/>
      <c r="S39" s="267"/>
      <c r="T39" s="268"/>
      <c r="U39" s="268"/>
      <c r="V39" s="269"/>
      <c r="W39" s="267"/>
      <c r="X39" s="268"/>
      <c r="Y39" s="268"/>
      <c r="Z39" s="269"/>
      <c r="AA39" s="267"/>
      <c r="AB39" s="268"/>
      <c r="AC39" s="268"/>
      <c r="AD39" s="269"/>
      <c r="AE39" s="267"/>
      <c r="AF39" s="268"/>
      <c r="AG39" s="268"/>
      <c r="AH39" s="269"/>
      <c r="AI39" s="267"/>
      <c r="AJ39" s="268"/>
      <c r="AK39" s="268"/>
      <c r="AL39" s="269"/>
      <c r="AM39" s="267"/>
      <c r="AN39" s="268"/>
      <c r="AO39" s="268"/>
      <c r="AP39" s="269"/>
      <c r="AQ39" s="267"/>
      <c r="AR39" s="268"/>
      <c r="AS39" s="268"/>
      <c r="AT39" s="269"/>
      <c r="AU39" s="267"/>
      <c r="AV39" s="268"/>
      <c r="AW39" s="268"/>
      <c r="AX39" s="270"/>
      <c r="AY39" s="257"/>
      <c r="AZ39" s="258"/>
      <c r="BA39" s="258"/>
      <c r="BB39" s="259"/>
    </row>
    <row r="40" spans="1:65" s="271" customFormat="1" ht="8" customHeight="1">
      <c r="A40" s="272" t="s">
        <v>13</v>
      </c>
      <c r="B40" s="273"/>
      <c r="C40" s="274"/>
      <c r="D40" s="275"/>
      <c r="E40" s="275"/>
      <c r="F40" s="276"/>
      <c r="G40" s="274"/>
      <c r="H40" s="275"/>
      <c r="I40" s="275"/>
      <c r="J40" s="276"/>
      <c r="K40" s="274"/>
      <c r="L40" s="275"/>
      <c r="M40" s="275"/>
      <c r="N40" s="276"/>
      <c r="O40" s="274"/>
      <c r="P40" s="275"/>
      <c r="Q40" s="275"/>
      <c r="R40" s="276"/>
      <c r="S40" s="274"/>
      <c r="T40" s="275"/>
      <c r="U40" s="275"/>
      <c r="V40" s="276"/>
      <c r="W40" s="274"/>
      <c r="X40" s="275"/>
      <c r="Y40" s="275"/>
      <c r="Z40" s="276"/>
      <c r="AA40" s="274"/>
      <c r="AB40" s="275"/>
      <c r="AC40" s="275"/>
      <c r="AD40" s="276"/>
      <c r="AE40" s="274"/>
      <c r="AF40" s="275"/>
      <c r="AG40" s="275"/>
      <c r="AH40" s="276"/>
      <c r="AI40" s="274"/>
      <c r="AJ40" s="275"/>
      <c r="AK40" s="275"/>
      <c r="AL40" s="276"/>
      <c r="AM40" s="274"/>
      <c r="AN40" s="275"/>
      <c r="AO40" s="275"/>
      <c r="AP40" s="276"/>
      <c r="AQ40" s="274"/>
      <c r="AR40" s="275"/>
      <c r="AS40" s="275"/>
      <c r="AT40" s="276"/>
      <c r="AU40" s="274"/>
      <c r="AV40" s="275"/>
      <c r="AW40" s="275"/>
      <c r="AX40" s="277"/>
      <c r="AY40" s="278"/>
      <c r="AZ40" s="275"/>
      <c r="BA40" s="275"/>
      <c r="BB40" s="277"/>
    </row>
    <row r="41" spans="1:65" s="271" customFormat="1" ht="8" customHeight="1">
      <c r="A41" s="279"/>
      <c r="B41" s="280"/>
      <c r="C41" s="281"/>
      <c r="D41" s="282"/>
      <c r="E41" s="282"/>
      <c r="F41" s="283"/>
      <c r="G41" s="281"/>
      <c r="H41" s="282"/>
      <c r="I41" s="282"/>
      <c r="J41" s="283"/>
      <c r="K41" s="281"/>
      <c r="L41" s="282"/>
      <c r="M41" s="282"/>
      <c r="N41" s="283"/>
      <c r="O41" s="281"/>
      <c r="P41" s="282"/>
      <c r="Q41" s="282"/>
      <c r="R41" s="283"/>
      <c r="S41" s="281"/>
      <c r="T41" s="282"/>
      <c r="U41" s="282"/>
      <c r="V41" s="283"/>
      <c r="W41" s="281"/>
      <c r="X41" s="282"/>
      <c r="Y41" s="282"/>
      <c r="Z41" s="283"/>
      <c r="AA41" s="281"/>
      <c r="AB41" s="282"/>
      <c r="AC41" s="282"/>
      <c r="AD41" s="283"/>
      <c r="AE41" s="281"/>
      <c r="AF41" s="282"/>
      <c r="AG41" s="282"/>
      <c r="AH41" s="283"/>
      <c r="AI41" s="281"/>
      <c r="AJ41" s="282"/>
      <c r="AK41" s="282"/>
      <c r="AL41" s="283"/>
      <c r="AM41" s="281"/>
      <c r="AN41" s="282"/>
      <c r="AO41" s="282"/>
      <c r="AP41" s="283"/>
      <c r="AQ41" s="281"/>
      <c r="AR41" s="282"/>
      <c r="AS41" s="282"/>
      <c r="AT41" s="283"/>
      <c r="AU41" s="281"/>
      <c r="AV41" s="282"/>
      <c r="AW41" s="282"/>
      <c r="AX41" s="284"/>
      <c r="AY41" s="285"/>
      <c r="AZ41" s="282"/>
      <c r="BA41" s="282"/>
      <c r="BB41" s="284"/>
    </row>
    <row r="42" spans="1:65" s="271" customFormat="1" ht="16" customHeight="1" thickBot="1">
      <c r="A42" s="286" t="s">
        <v>42</v>
      </c>
      <c r="B42" s="287"/>
      <c r="C42" s="288">
        <f>C40*1.609</f>
        <v>0</v>
      </c>
      <c r="D42" s="289"/>
      <c r="E42" s="289"/>
      <c r="F42" s="290"/>
      <c r="G42" s="288">
        <f>G40*1.609</f>
        <v>0</v>
      </c>
      <c r="H42" s="289"/>
      <c r="I42" s="289"/>
      <c r="J42" s="290"/>
      <c r="K42" s="288">
        <f>K40*1.609</f>
        <v>0</v>
      </c>
      <c r="L42" s="289"/>
      <c r="M42" s="289"/>
      <c r="N42" s="290"/>
      <c r="O42" s="288">
        <f>O40*1.609</f>
        <v>0</v>
      </c>
      <c r="P42" s="289"/>
      <c r="Q42" s="289"/>
      <c r="R42" s="290"/>
      <c r="S42" s="288">
        <f>S40*1.609</f>
        <v>0</v>
      </c>
      <c r="T42" s="289"/>
      <c r="U42" s="289"/>
      <c r="V42" s="290"/>
      <c r="W42" s="288">
        <f>W40*1.609</f>
        <v>0</v>
      </c>
      <c r="X42" s="289"/>
      <c r="Y42" s="289"/>
      <c r="Z42" s="290"/>
      <c r="AA42" s="288">
        <f>AA40*1.609</f>
        <v>0</v>
      </c>
      <c r="AB42" s="289"/>
      <c r="AC42" s="289"/>
      <c r="AD42" s="290"/>
      <c r="AE42" s="288">
        <f>AE40*1.609</f>
        <v>0</v>
      </c>
      <c r="AF42" s="289"/>
      <c r="AG42" s="289"/>
      <c r="AH42" s="290"/>
      <c r="AI42" s="288">
        <f>AI40*1.609</f>
        <v>0</v>
      </c>
      <c r="AJ42" s="289"/>
      <c r="AK42" s="289"/>
      <c r="AL42" s="290"/>
      <c r="AM42" s="288">
        <f>AM40*1.609</f>
        <v>0</v>
      </c>
      <c r="AN42" s="289"/>
      <c r="AO42" s="289"/>
      <c r="AP42" s="290"/>
      <c r="AQ42" s="288">
        <f>AQ40*1.609</f>
        <v>0</v>
      </c>
      <c r="AR42" s="289"/>
      <c r="AS42" s="289"/>
      <c r="AT42" s="290"/>
      <c r="AU42" s="288">
        <f>AU40*1.609</f>
        <v>0</v>
      </c>
      <c r="AV42" s="289"/>
      <c r="AW42" s="289"/>
      <c r="AX42" s="291"/>
      <c r="AY42" s="290">
        <f>AY40*1.609</f>
        <v>0</v>
      </c>
      <c r="AZ42" s="292"/>
      <c r="BA42" s="292"/>
      <c r="BB42" s="293"/>
    </row>
    <row r="43" spans="1:65" ht="5" customHeight="1" thickBo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5" s="27" customFormat="1" ht="9" customHeight="1">
      <c r="A44" s="294" t="s">
        <v>101</v>
      </c>
      <c r="B44" s="295"/>
      <c r="C44" s="295"/>
      <c r="D44" s="295"/>
      <c r="E44" s="295"/>
      <c r="F44" s="295"/>
      <c r="G44" s="295"/>
      <c r="H44" s="295"/>
      <c r="I44" s="295"/>
      <c r="J44" s="296"/>
      <c r="K44" s="208" t="s">
        <v>102</v>
      </c>
      <c r="L44" s="209"/>
      <c r="M44" s="209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46"/>
      <c r="BC44" s="79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ht="9" customHeight="1">
      <c r="A45" s="297"/>
      <c r="B45" s="298"/>
      <c r="C45" s="298"/>
      <c r="D45" s="298"/>
      <c r="E45" s="298"/>
      <c r="F45" s="298"/>
      <c r="G45" s="298"/>
      <c r="H45" s="298"/>
      <c r="I45" s="298"/>
      <c r="J45" s="299"/>
      <c r="K45" s="215"/>
      <c r="L45" s="216"/>
      <c r="M45" s="216"/>
      <c r="N45" s="27"/>
      <c r="O45" s="27"/>
      <c r="P45" s="27"/>
      <c r="Q45" s="27"/>
      <c r="R45" s="27"/>
      <c r="S45" s="149" t="s">
        <v>103</v>
      </c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50"/>
      <c r="AM45" s="300" t="s">
        <v>66</v>
      </c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2"/>
      <c r="AY45" s="27"/>
      <c r="AZ45" s="27"/>
      <c r="BA45" s="27"/>
      <c r="BB45" s="80"/>
      <c r="BC45" s="79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307" customFormat="1" ht="6" customHeight="1">
      <c r="A46" s="35"/>
      <c r="B46" s="27"/>
      <c r="C46" s="156"/>
      <c r="D46" s="156"/>
      <c r="E46" s="156"/>
      <c r="F46" s="156"/>
      <c r="G46" s="156"/>
      <c r="H46" s="156"/>
      <c r="I46" s="156"/>
      <c r="J46" s="156"/>
      <c r="K46" s="156"/>
      <c r="L46" s="303"/>
      <c r="M46" s="303"/>
      <c r="N46" s="303"/>
      <c r="O46" s="27"/>
      <c r="P46" s="27"/>
      <c r="Q46" s="27"/>
      <c r="R46" s="2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8"/>
      <c r="AM46" s="304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6"/>
      <c r="AY46" s="27"/>
      <c r="AZ46" s="27"/>
      <c r="BA46" s="27"/>
      <c r="BB46" s="80"/>
      <c r="BC46" s="79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s="4" customFormat="1" ht="13" customHeight="1">
      <c r="A47" s="308"/>
      <c r="B47" s="309"/>
      <c r="C47" s="310" t="s">
        <v>22</v>
      </c>
      <c r="D47" s="311"/>
      <c r="E47" s="311"/>
      <c r="F47" s="311"/>
      <c r="G47" s="311" t="s">
        <v>23</v>
      </c>
      <c r="H47" s="311"/>
      <c r="I47" s="311"/>
      <c r="J47" s="311"/>
      <c r="K47" s="311" t="s">
        <v>24</v>
      </c>
      <c r="L47" s="311"/>
      <c r="M47" s="311"/>
      <c r="N47" s="311"/>
      <c r="O47" s="311" t="s">
        <v>25</v>
      </c>
      <c r="P47" s="311"/>
      <c r="Q47" s="311"/>
      <c r="R47" s="311"/>
      <c r="S47" s="311" t="s">
        <v>26</v>
      </c>
      <c r="T47" s="311"/>
      <c r="U47" s="311"/>
      <c r="V47" s="311"/>
      <c r="W47" s="311" t="s">
        <v>27</v>
      </c>
      <c r="X47" s="311"/>
      <c r="Y47" s="311"/>
      <c r="Z47" s="311"/>
      <c r="AA47" s="311" t="s">
        <v>30</v>
      </c>
      <c r="AB47" s="311"/>
      <c r="AC47" s="311"/>
      <c r="AD47" s="311"/>
      <c r="AE47" s="311" t="s">
        <v>31</v>
      </c>
      <c r="AF47" s="311"/>
      <c r="AG47" s="311"/>
      <c r="AH47" s="311"/>
      <c r="AI47" s="311" t="s">
        <v>32</v>
      </c>
      <c r="AJ47" s="311"/>
      <c r="AK47" s="311"/>
      <c r="AL47" s="311"/>
      <c r="AM47" s="311" t="s">
        <v>33</v>
      </c>
      <c r="AN47" s="311"/>
      <c r="AO47" s="311"/>
      <c r="AP47" s="311"/>
      <c r="AQ47" s="311" t="s">
        <v>34</v>
      </c>
      <c r="AR47" s="311"/>
      <c r="AS47" s="311"/>
      <c r="AT47" s="311"/>
      <c r="AU47" s="311" t="s">
        <v>35</v>
      </c>
      <c r="AV47" s="311"/>
      <c r="AW47" s="311"/>
      <c r="AX47" s="312"/>
      <c r="AY47" s="313" t="s">
        <v>36</v>
      </c>
      <c r="AZ47" s="314"/>
      <c r="BA47" s="314"/>
      <c r="BB47" s="315"/>
    </row>
    <row r="48" spans="1:65" s="4" customFormat="1" ht="16" customHeight="1">
      <c r="A48" s="316" t="s">
        <v>104</v>
      </c>
      <c r="B48" s="317"/>
      <c r="C48" s="318"/>
      <c r="D48" s="319"/>
      <c r="E48" s="319"/>
      <c r="F48" s="320"/>
      <c r="G48" s="318"/>
      <c r="H48" s="319"/>
      <c r="I48" s="319"/>
      <c r="J48" s="320"/>
      <c r="K48" s="318"/>
      <c r="L48" s="319"/>
      <c r="M48" s="319"/>
      <c r="N48" s="320"/>
      <c r="O48" s="318"/>
      <c r="P48" s="319"/>
      <c r="Q48" s="319"/>
      <c r="R48" s="320"/>
      <c r="S48" s="318"/>
      <c r="T48" s="319"/>
      <c r="U48" s="319"/>
      <c r="V48" s="320"/>
      <c r="W48" s="318"/>
      <c r="X48" s="319"/>
      <c r="Y48" s="319"/>
      <c r="Z48" s="320"/>
      <c r="AA48" s="318"/>
      <c r="AB48" s="319"/>
      <c r="AC48" s="319"/>
      <c r="AD48" s="320"/>
      <c r="AE48" s="318"/>
      <c r="AF48" s="319"/>
      <c r="AG48" s="319"/>
      <c r="AH48" s="320"/>
      <c r="AI48" s="318"/>
      <c r="AJ48" s="319"/>
      <c r="AK48" s="319"/>
      <c r="AL48" s="320"/>
      <c r="AM48" s="318"/>
      <c r="AN48" s="319"/>
      <c r="AO48" s="319"/>
      <c r="AP48" s="320"/>
      <c r="AQ48" s="318"/>
      <c r="AR48" s="319"/>
      <c r="AS48" s="319"/>
      <c r="AT48" s="320"/>
      <c r="AU48" s="318"/>
      <c r="AV48" s="319"/>
      <c r="AW48" s="319"/>
      <c r="AX48" s="321"/>
      <c r="AY48" s="322">
        <f>SUM(C48:AU48)</f>
        <v>0</v>
      </c>
      <c r="AZ48" s="319"/>
      <c r="BA48" s="319"/>
      <c r="BB48" s="321"/>
    </row>
    <row r="49" spans="1:65" s="4" customFormat="1" ht="16" customHeight="1">
      <c r="A49" s="323" t="s">
        <v>105</v>
      </c>
      <c r="B49" s="324"/>
      <c r="C49" s="325">
        <f>C48*25.4</f>
        <v>0</v>
      </c>
      <c r="D49" s="326"/>
      <c r="E49" s="326"/>
      <c r="F49" s="327"/>
      <c r="G49" s="325">
        <f>G48*25.4</f>
        <v>0</v>
      </c>
      <c r="H49" s="326"/>
      <c r="I49" s="326"/>
      <c r="J49" s="327"/>
      <c r="K49" s="325">
        <f>K48*25.4</f>
        <v>0</v>
      </c>
      <c r="L49" s="326"/>
      <c r="M49" s="326"/>
      <c r="N49" s="327"/>
      <c r="O49" s="325">
        <f>O48*25.4</f>
        <v>0</v>
      </c>
      <c r="P49" s="326"/>
      <c r="Q49" s="326"/>
      <c r="R49" s="327"/>
      <c r="S49" s="325">
        <f>S48*25.4</f>
        <v>0</v>
      </c>
      <c r="T49" s="326"/>
      <c r="U49" s="326"/>
      <c r="V49" s="327"/>
      <c r="W49" s="325">
        <f>W48*25.4</f>
        <v>0</v>
      </c>
      <c r="X49" s="326"/>
      <c r="Y49" s="326"/>
      <c r="Z49" s="327"/>
      <c r="AA49" s="325">
        <f>AA48*25.4</f>
        <v>0</v>
      </c>
      <c r="AB49" s="326"/>
      <c r="AC49" s="326"/>
      <c r="AD49" s="327"/>
      <c r="AE49" s="325">
        <f>AE48*25.4</f>
        <v>0</v>
      </c>
      <c r="AF49" s="326"/>
      <c r="AG49" s="326"/>
      <c r="AH49" s="327"/>
      <c r="AI49" s="325">
        <f>AI48*25.4</f>
        <v>0</v>
      </c>
      <c r="AJ49" s="326"/>
      <c r="AK49" s="326"/>
      <c r="AL49" s="327"/>
      <c r="AM49" s="325">
        <f>AM48*25.4</f>
        <v>0</v>
      </c>
      <c r="AN49" s="326"/>
      <c r="AO49" s="326"/>
      <c r="AP49" s="327"/>
      <c r="AQ49" s="325">
        <f>AQ48*25.4</f>
        <v>0</v>
      </c>
      <c r="AR49" s="326"/>
      <c r="AS49" s="326"/>
      <c r="AT49" s="327"/>
      <c r="AU49" s="325">
        <f>AU48*25.4</f>
        <v>0</v>
      </c>
      <c r="AV49" s="326"/>
      <c r="AW49" s="326"/>
      <c r="AX49" s="328"/>
      <c r="AY49" s="329">
        <f>SUM(C49:AU49)</f>
        <v>0</v>
      </c>
      <c r="AZ49" s="329"/>
      <c r="BA49" s="329"/>
      <c r="BB49" s="330"/>
    </row>
    <row r="50" spans="1:65" s="4" customFormat="1" ht="4" customHeight="1">
      <c r="A50" s="331"/>
      <c r="B50" s="332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K50" s="333"/>
      <c r="AL50" s="333"/>
      <c r="AM50" s="333"/>
      <c r="AN50" s="333"/>
      <c r="AO50" s="333"/>
      <c r="AP50" s="333"/>
      <c r="AQ50" s="333"/>
      <c r="AR50" s="333"/>
      <c r="AS50" s="333"/>
      <c r="AT50" s="333"/>
      <c r="AU50" s="333"/>
      <c r="AV50" s="333"/>
      <c r="AW50" s="333"/>
      <c r="AX50" s="333"/>
      <c r="AY50" s="334"/>
      <c r="AZ50" s="334"/>
      <c r="BA50" s="79"/>
      <c r="BB50" s="335"/>
    </row>
    <row r="51" spans="1:65" s="4" customFormat="1" ht="9" customHeight="1">
      <c r="A51" s="331"/>
      <c r="B51" s="332"/>
      <c r="C51" s="333"/>
      <c r="D51" s="333"/>
      <c r="E51" s="336" t="s">
        <v>106</v>
      </c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7"/>
      <c r="AM51" s="338" t="s">
        <v>66</v>
      </c>
      <c r="AN51" s="339"/>
      <c r="AO51" s="339"/>
      <c r="AP51" s="339"/>
      <c r="AQ51" s="339"/>
      <c r="AR51" s="339"/>
      <c r="AS51" s="339"/>
      <c r="AT51" s="339"/>
      <c r="AU51" s="339"/>
      <c r="AV51" s="339"/>
      <c r="AW51" s="339"/>
      <c r="AX51" s="340"/>
      <c r="AY51" s="334"/>
      <c r="AZ51" s="334"/>
      <c r="BA51" s="79"/>
      <c r="BB51" s="80"/>
    </row>
    <row r="52" spans="1:65" s="4" customFormat="1" ht="6" customHeight="1">
      <c r="A52" s="331"/>
      <c r="B52" s="332"/>
      <c r="C52" s="333"/>
      <c r="D52" s="333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2"/>
      <c r="AM52" s="343"/>
      <c r="AN52" s="344"/>
      <c r="AO52" s="344"/>
      <c r="AP52" s="344"/>
      <c r="AQ52" s="344"/>
      <c r="AR52" s="344"/>
      <c r="AS52" s="344"/>
      <c r="AT52" s="344"/>
      <c r="AU52" s="344"/>
      <c r="AV52" s="344"/>
      <c r="AW52" s="344"/>
      <c r="AX52" s="345"/>
      <c r="AY52" s="334"/>
      <c r="AZ52" s="334"/>
      <c r="BA52" s="155"/>
      <c r="BB52" s="80"/>
    </row>
    <row r="53" spans="1:65" s="4" customFormat="1" ht="16" customHeight="1">
      <c r="A53" s="346" t="s">
        <v>18</v>
      </c>
      <c r="B53" s="347"/>
      <c r="C53" s="348"/>
      <c r="D53" s="349"/>
      <c r="E53" s="349"/>
      <c r="F53" s="350"/>
      <c r="G53" s="348"/>
      <c r="H53" s="349"/>
      <c r="I53" s="349"/>
      <c r="J53" s="350"/>
      <c r="K53" s="348"/>
      <c r="L53" s="349"/>
      <c r="M53" s="349"/>
      <c r="N53" s="350"/>
      <c r="O53" s="348"/>
      <c r="P53" s="349"/>
      <c r="Q53" s="349"/>
      <c r="R53" s="350"/>
      <c r="S53" s="348"/>
      <c r="T53" s="349"/>
      <c r="U53" s="349"/>
      <c r="V53" s="350"/>
      <c r="W53" s="348"/>
      <c r="X53" s="349"/>
      <c r="Y53" s="349"/>
      <c r="Z53" s="350"/>
      <c r="AA53" s="348"/>
      <c r="AB53" s="349"/>
      <c r="AC53" s="349"/>
      <c r="AD53" s="350"/>
      <c r="AE53" s="348"/>
      <c r="AF53" s="349"/>
      <c r="AG53" s="349"/>
      <c r="AH53" s="350"/>
      <c r="AI53" s="348"/>
      <c r="AJ53" s="349"/>
      <c r="AK53" s="349"/>
      <c r="AL53" s="350"/>
      <c r="AM53" s="348"/>
      <c r="AN53" s="349"/>
      <c r="AO53" s="349"/>
      <c r="AP53" s="350"/>
      <c r="AQ53" s="348"/>
      <c r="AR53" s="349"/>
      <c r="AS53" s="349"/>
      <c r="AT53" s="350"/>
      <c r="AU53" s="348"/>
      <c r="AV53" s="349"/>
      <c r="AW53" s="349"/>
      <c r="AX53" s="351"/>
      <c r="AY53" s="352">
        <f>SUM(C53:AU53)</f>
        <v>0</v>
      </c>
      <c r="AZ53" s="349"/>
      <c r="BA53" s="349"/>
      <c r="BB53" s="351"/>
    </row>
    <row r="54" spans="1:65" s="4" customFormat="1" ht="16" customHeight="1">
      <c r="A54" s="353" t="s">
        <v>37</v>
      </c>
      <c r="B54" s="354"/>
      <c r="C54" s="355">
        <f>C53*25.4</f>
        <v>0</v>
      </c>
      <c r="D54" s="356"/>
      <c r="E54" s="356"/>
      <c r="F54" s="357"/>
      <c r="G54" s="355">
        <f>G53*25.4</f>
        <v>0</v>
      </c>
      <c r="H54" s="356"/>
      <c r="I54" s="356"/>
      <c r="J54" s="357"/>
      <c r="K54" s="355">
        <f>K53*25.4</f>
        <v>0</v>
      </c>
      <c r="L54" s="356"/>
      <c r="M54" s="356"/>
      <c r="N54" s="357"/>
      <c r="O54" s="355">
        <f>O53*25.4</f>
        <v>0</v>
      </c>
      <c r="P54" s="356"/>
      <c r="Q54" s="356"/>
      <c r="R54" s="357"/>
      <c r="S54" s="355">
        <f>S53*25.4</f>
        <v>0</v>
      </c>
      <c r="T54" s="356"/>
      <c r="U54" s="356"/>
      <c r="V54" s="357"/>
      <c r="W54" s="355">
        <f>W53*25.4</f>
        <v>0</v>
      </c>
      <c r="X54" s="356"/>
      <c r="Y54" s="356"/>
      <c r="Z54" s="357"/>
      <c r="AA54" s="355">
        <f>AA53*25.4</f>
        <v>0</v>
      </c>
      <c r="AB54" s="356"/>
      <c r="AC54" s="356"/>
      <c r="AD54" s="357"/>
      <c r="AE54" s="355">
        <f>AE53*25.4</f>
        <v>0</v>
      </c>
      <c r="AF54" s="356"/>
      <c r="AG54" s="356"/>
      <c r="AH54" s="357"/>
      <c r="AI54" s="355">
        <f>AI53*25.4</f>
        <v>0</v>
      </c>
      <c r="AJ54" s="356"/>
      <c r="AK54" s="356"/>
      <c r="AL54" s="357"/>
      <c r="AM54" s="355">
        <f>AM53*25.4</f>
        <v>0</v>
      </c>
      <c r="AN54" s="356"/>
      <c r="AO54" s="356"/>
      <c r="AP54" s="357"/>
      <c r="AQ54" s="355">
        <f>AQ53*25.4</f>
        <v>0</v>
      </c>
      <c r="AR54" s="356"/>
      <c r="AS54" s="356"/>
      <c r="AT54" s="357"/>
      <c r="AU54" s="355">
        <f>AU53*25.4</f>
        <v>0</v>
      </c>
      <c r="AV54" s="356"/>
      <c r="AW54" s="356"/>
      <c r="AX54" s="358"/>
      <c r="AY54" s="359">
        <f>SUM(C54:AU54)</f>
        <v>0</v>
      </c>
      <c r="AZ54" s="359"/>
      <c r="BA54" s="359"/>
      <c r="BB54" s="360"/>
    </row>
    <row r="55" spans="1:65" s="4" customFormat="1" ht="5" customHeight="1">
      <c r="A55" s="331"/>
      <c r="B55" s="332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61"/>
      <c r="Q55" s="361"/>
      <c r="R55" s="361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4"/>
      <c r="AZ55" s="334"/>
      <c r="BA55" s="334"/>
      <c r="BB55" s="80"/>
      <c r="BC55" s="79"/>
    </row>
    <row r="56" spans="1:65" s="4" customFormat="1" ht="9" customHeight="1">
      <c r="A56" s="362" t="s">
        <v>107</v>
      </c>
      <c r="B56" s="363"/>
      <c r="C56" s="363"/>
      <c r="D56" s="363"/>
      <c r="E56" s="363"/>
      <c r="F56" s="363"/>
      <c r="G56" s="363"/>
      <c r="H56" s="363"/>
      <c r="I56" s="363"/>
      <c r="J56" s="363"/>
      <c r="K56" s="363"/>
      <c r="L56" s="364"/>
      <c r="M56" s="365"/>
      <c r="N56" s="366"/>
      <c r="O56" s="366"/>
      <c r="P56" s="366"/>
      <c r="Q56" s="366"/>
      <c r="R56" s="367"/>
      <c r="S56" s="368">
        <f>M56*25.4</f>
        <v>0</v>
      </c>
      <c r="T56" s="369"/>
      <c r="U56" s="369"/>
      <c r="V56" s="369"/>
      <c r="W56" s="370"/>
      <c r="X56" s="371"/>
      <c r="Y56" s="372"/>
      <c r="Z56" s="372"/>
      <c r="AA56" s="373"/>
      <c r="AB56" s="374" t="s">
        <v>108</v>
      </c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4"/>
      <c r="AN56" s="375"/>
      <c r="AO56" s="376"/>
      <c r="AP56" s="376"/>
      <c r="AQ56" s="376"/>
      <c r="AR56" s="376"/>
      <c r="AS56" s="377"/>
      <c r="AT56" s="368">
        <f>AN56*25.4</f>
        <v>0</v>
      </c>
      <c r="AU56" s="369"/>
      <c r="AV56" s="369"/>
      <c r="AW56" s="369"/>
      <c r="AX56" s="370"/>
      <c r="AY56" s="371"/>
      <c r="AZ56" s="372"/>
      <c r="BA56" s="372"/>
      <c r="BB56" s="378"/>
    </row>
    <row r="57" spans="1:65" ht="9" customHeight="1">
      <c r="A57" s="362"/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4"/>
      <c r="M57" s="379"/>
      <c r="N57" s="380"/>
      <c r="O57" s="380"/>
      <c r="P57" s="380"/>
      <c r="Q57" s="380"/>
      <c r="R57" s="381"/>
      <c r="S57" s="382"/>
      <c r="T57" s="383"/>
      <c r="U57" s="383"/>
      <c r="V57" s="383"/>
      <c r="W57" s="384"/>
      <c r="X57" s="385"/>
      <c r="Y57" s="386"/>
      <c r="Z57" s="386"/>
      <c r="AA57" s="387"/>
      <c r="AB57" s="374"/>
      <c r="AC57" s="363"/>
      <c r="AD57" s="363"/>
      <c r="AE57" s="363"/>
      <c r="AF57" s="363"/>
      <c r="AG57" s="363"/>
      <c r="AH57" s="363"/>
      <c r="AI57" s="363"/>
      <c r="AJ57" s="363"/>
      <c r="AK57" s="363"/>
      <c r="AL57" s="363"/>
      <c r="AM57" s="364"/>
      <c r="AN57" s="388"/>
      <c r="AO57" s="389"/>
      <c r="AP57" s="389"/>
      <c r="AQ57" s="389"/>
      <c r="AR57" s="389"/>
      <c r="AS57" s="390"/>
      <c r="AT57" s="382"/>
      <c r="AU57" s="383"/>
      <c r="AV57" s="383"/>
      <c r="AW57" s="383"/>
      <c r="AX57" s="384"/>
      <c r="AY57" s="385"/>
      <c r="AZ57" s="386"/>
      <c r="BA57" s="386"/>
      <c r="BB57" s="391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5" ht="5" customHeight="1">
      <c r="A58" s="35"/>
      <c r="B58" s="27"/>
      <c r="C58" s="27"/>
      <c r="D58" s="27"/>
      <c r="E58" s="27"/>
      <c r="F58" s="27"/>
      <c r="G58" s="392"/>
      <c r="H58" s="392"/>
      <c r="I58" s="392"/>
      <c r="J58" s="392"/>
      <c r="K58" s="392"/>
      <c r="L58" s="392"/>
      <c r="M58" s="392"/>
      <c r="N58" s="392"/>
      <c r="O58" s="393"/>
      <c r="P58" s="393"/>
      <c r="Q58" s="393"/>
      <c r="R58" s="393"/>
      <c r="S58" s="393"/>
      <c r="T58" s="393"/>
      <c r="U58" s="393"/>
      <c r="V58" s="393"/>
      <c r="W58" s="394"/>
      <c r="X58" s="394"/>
      <c r="Y58" s="394"/>
      <c r="Z58" s="394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6"/>
      <c r="AM58" s="395"/>
      <c r="AN58" s="395"/>
      <c r="AO58" s="395"/>
      <c r="AP58" s="395"/>
      <c r="AQ58" s="397"/>
      <c r="AR58" s="397"/>
      <c r="AS58" s="397"/>
      <c r="AT58" s="393"/>
      <c r="AU58" s="398"/>
      <c r="AV58" s="398"/>
      <c r="AW58" s="398"/>
      <c r="AX58" s="398"/>
      <c r="AY58" s="399"/>
      <c r="AZ58" s="399"/>
      <c r="BA58" s="399"/>
      <c r="BB58" s="80"/>
      <c r="BC58" s="79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5" ht="8" customHeight="1">
      <c r="A59" s="162"/>
      <c r="B59" s="27"/>
      <c r="C59" s="400" t="s">
        <v>109</v>
      </c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00"/>
      <c r="Y59" s="400"/>
      <c r="Z59" s="400"/>
      <c r="AA59" s="400"/>
      <c r="AB59" s="400"/>
      <c r="AC59" s="400"/>
      <c r="AD59" s="400"/>
      <c r="AE59" s="400"/>
      <c r="AF59" s="400"/>
      <c r="AG59" s="400"/>
      <c r="AH59" s="400"/>
      <c r="AI59" s="401" t="s">
        <v>110</v>
      </c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3"/>
      <c r="AU59" s="404" t="e">
        <f>(AY48*0.62333*E64*27878400)/(365*Z64)</f>
        <v>#DIV/0!</v>
      </c>
      <c r="AV59" s="404"/>
      <c r="AW59" s="404"/>
      <c r="AX59" s="404"/>
      <c r="AY59" s="405" t="s">
        <v>17</v>
      </c>
      <c r="AZ59" s="406"/>
      <c r="BA59" s="406"/>
      <c r="BB59" s="407"/>
      <c r="BC59" s="408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5" ht="8" customHeight="1">
      <c r="A60" s="162"/>
      <c r="B60" s="409"/>
      <c r="C60" s="400"/>
      <c r="D60" s="400"/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400"/>
      <c r="P60" s="400"/>
      <c r="Q60" s="400"/>
      <c r="R60" s="400"/>
      <c r="S60" s="400"/>
      <c r="T60" s="400"/>
      <c r="U60" s="400"/>
      <c r="V60" s="400"/>
      <c r="W60" s="400"/>
      <c r="X60" s="400"/>
      <c r="Y60" s="400"/>
      <c r="Z60" s="400"/>
      <c r="AA60" s="400"/>
      <c r="AB60" s="400"/>
      <c r="AC60" s="400"/>
      <c r="AD60" s="400"/>
      <c r="AE60" s="400"/>
      <c r="AF60" s="400"/>
      <c r="AG60" s="400"/>
      <c r="AH60" s="400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3"/>
      <c r="AU60" s="404"/>
      <c r="AV60" s="404"/>
      <c r="AW60" s="404"/>
      <c r="AX60" s="404"/>
      <c r="AY60" s="405"/>
      <c r="AZ60" s="406"/>
      <c r="BA60" s="406"/>
      <c r="BB60" s="407"/>
      <c r="BC60" s="408"/>
      <c r="BD60" s="4"/>
      <c r="BE60" s="4"/>
      <c r="BF60" s="4"/>
      <c r="BG60" s="4"/>
      <c r="BH60" s="4"/>
      <c r="BI60" s="4"/>
      <c r="BJ60" s="4"/>
      <c r="BK60" s="4"/>
      <c r="BL60" s="4"/>
      <c r="BM60" s="4"/>
    </row>
    <row r="61" spans="1:65" ht="8" customHeight="1">
      <c r="A61" s="35"/>
      <c r="B61" s="27"/>
      <c r="C61" s="27"/>
      <c r="D61" s="27"/>
      <c r="E61" s="410" t="s">
        <v>111</v>
      </c>
      <c r="F61" s="411"/>
      <c r="G61" s="411"/>
      <c r="H61" s="411"/>
      <c r="I61" s="411"/>
      <c r="J61" s="411"/>
      <c r="K61" s="411"/>
      <c r="L61" s="411"/>
      <c r="M61" s="411"/>
      <c r="N61" s="411"/>
      <c r="O61" s="411"/>
      <c r="P61" s="411"/>
      <c r="Q61" s="411"/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2"/>
      <c r="AG61" s="413"/>
      <c r="AH61" s="413"/>
      <c r="AI61" s="414"/>
      <c r="AJ61" s="414"/>
      <c r="AK61" s="414"/>
      <c r="AL61" s="414"/>
      <c r="AM61" s="27"/>
      <c r="AN61" s="27"/>
      <c r="AO61" s="27"/>
      <c r="AP61" s="27"/>
      <c r="AQ61" s="27"/>
      <c r="AR61" s="27"/>
      <c r="AS61" s="27"/>
      <c r="AT61" s="27"/>
      <c r="AU61" s="415" t="e">
        <f>AU59*3.7854</f>
        <v>#DIV/0!</v>
      </c>
      <c r="AV61" s="415"/>
      <c r="AW61" s="415"/>
      <c r="AX61" s="415"/>
      <c r="AY61" s="416" t="s">
        <v>28</v>
      </c>
      <c r="AZ61" s="417"/>
      <c r="BA61" s="417"/>
      <c r="BB61" s="418"/>
      <c r="BC61" s="419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ht="8" customHeight="1">
      <c r="A62" s="420"/>
      <c r="B62" s="79"/>
      <c r="C62" s="79"/>
      <c r="D62" s="79"/>
      <c r="E62" s="421"/>
      <c r="F62" s="422"/>
      <c r="G62" s="422"/>
      <c r="H62" s="422"/>
      <c r="I62" s="422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2"/>
      <c r="AC62" s="422"/>
      <c r="AD62" s="422"/>
      <c r="AE62" s="422"/>
      <c r="AF62" s="423"/>
      <c r="AG62" s="413"/>
      <c r="AH62" s="413"/>
      <c r="AI62" s="414"/>
      <c r="AJ62" s="414"/>
      <c r="AK62" s="414"/>
      <c r="AL62" s="414"/>
      <c r="AM62" s="27"/>
      <c r="AN62" s="27"/>
      <c r="AO62" s="27"/>
      <c r="AP62" s="27"/>
      <c r="AQ62" s="27"/>
      <c r="AR62" s="27"/>
      <c r="AS62" s="27"/>
      <c r="AT62" s="27"/>
      <c r="AU62" s="415"/>
      <c r="AV62" s="415"/>
      <c r="AW62" s="415"/>
      <c r="AX62" s="415"/>
      <c r="AY62" s="416"/>
      <c r="AZ62" s="417"/>
      <c r="BA62" s="417"/>
      <c r="BB62" s="418"/>
      <c r="BC62" s="419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5" ht="5" customHeight="1">
      <c r="A63" s="35"/>
      <c r="B63" s="392"/>
      <c r="C63" s="392"/>
      <c r="D63" s="392"/>
      <c r="E63" s="392"/>
      <c r="F63" s="392"/>
      <c r="G63" s="392"/>
      <c r="H63" s="424"/>
      <c r="I63" s="424"/>
      <c r="J63" s="424"/>
      <c r="K63" s="424"/>
      <c r="L63" s="424"/>
      <c r="M63" s="424"/>
      <c r="N63" s="424"/>
      <c r="O63" s="424"/>
      <c r="P63" s="424"/>
      <c r="Q63" s="27"/>
      <c r="R63" s="27"/>
      <c r="S63" s="27"/>
      <c r="T63" s="27"/>
      <c r="U63" s="425"/>
      <c r="V63" s="425"/>
      <c r="W63" s="425"/>
      <c r="X63" s="425"/>
      <c r="Y63" s="426"/>
      <c r="Z63" s="426"/>
      <c r="AA63" s="426"/>
      <c r="AB63" s="426"/>
      <c r="AC63" s="426"/>
      <c r="AD63" s="426"/>
      <c r="AE63" s="426"/>
      <c r="AF63" s="426"/>
      <c r="AG63" s="426"/>
      <c r="AH63" s="426"/>
      <c r="AI63" s="27"/>
      <c r="AJ63" s="27"/>
      <c r="AK63" s="27"/>
      <c r="AL63" s="27"/>
      <c r="AM63" s="27"/>
      <c r="AN63" s="27"/>
      <c r="AO63" s="27"/>
      <c r="AP63" s="27"/>
      <c r="AQ63" s="427"/>
      <c r="AR63" s="427"/>
      <c r="AS63" s="427"/>
      <c r="AT63" s="427"/>
      <c r="AU63" s="27"/>
      <c r="AV63" s="27"/>
      <c r="AW63" s="27"/>
      <c r="AX63" s="27"/>
      <c r="AY63" s="27"/>
      <c r="AZ63" s="27"/>
      <c r="BA63" s="27"/>
      <c r="BB63" s="80"/>
      <c r="BC63" s="79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5" ht="8" customHeight="1">
      <c r="A64" s="428" t="s">
        <v>112</v>
      </c>
      <c r="B64" s="429"/>
      <c r="C64" s="429"/>
      <c r="D64" s="430"/>
      <c r="E64" s="431"/>
      <c r="F64" s="432"/>
      <c r="G64" s="432"/>
      <c r="H64" s="432"/>
      <c r="I64" s="433"/>
      <c r="J64" s="434" t="s">
        <v>21</v>
      </c>
      <c r="K64" s="435"/>
      <c r="L64" s="435"/>
      <c r="M64" s="435"/>
      <c r="N64" s="435"/>
      <c r="O64" s="435"/>
      <c r="P64" s="429" t="s">
        <v>113</v>
      </c>
      <c r="Q64" s="429"/>
      <c r="R64" s="429"/>
      <c r="S64" s="429"/>
      <c r="T64" s="429"/>
      <c r="U64" s="429"/>
      <c r="V64" s="429"/>
      <c r="W64" s="429"/>
      <c r="X64" s="429"/>
      <c r="Y64" s="430"/>
      <c r="Z64" s="436"/>
      <c r="AA64" s="437"/>
      <c r="AB64" s="437"/>
      <c r="AC64" s="437"/>
      <c r="AD64" s="437"/>
      <c r="AE64" s="437"/>
      <c r="AF64" s="438"/>
      <c r="AG64" s="439"/>
      <c r="AH64" s="440" t="s">
        <v>114</v>
      </c>
      <c r="AI64" s="440"/>
      <c r="AJ64" s="440"/>
      <c r="AK64" s="440"/>
      <c r="AL64" s="440"/>
      <c r="AM64" s="440"/>
      <c r="AN64" s="440"/>
      <c r="AO64" s="440"/>
      <c r="AP64" s="440"/>
      <c r="AQ64" s="440"/>
      <c r="AR64" s="440"/>
      <c r="AS64" s="440"/>
      <c r="AT64" s="441"/>
      <c r="AU64" s="404"/>
      <c r="AV64" s="404"/>
      <c r="AW64" s="404"/>
      <c r="AX64" s="404"/>
      <c r="AY64" s="406" t="s">
        <v>17</v>
      </c>
      <c r="AZ64" s="406"/>
      <c r="BA64" s="406"/>
      <c r="BB64" s="407"/>
      <c r="BC64" s="408"/>
      <c r="BD64" s="4"/>
      <c r="BE64" s="4"/>
      <c r="BF64" s="4"/>
      <c r="BG64" s="4"/>
      <c r="BH64" s="4"/>
      <c r="BI64" s="4"/>
      <c r="BJ64" s="4"/>
      <c r="BK64" s="4"/>
      <c r="BL64" s="4"/>
      <c r="BM64" s="4"/>
    </row>
    <row r="65" spans="1:72" s="4" customFormat="1" ht="8" customHeight="1">
      <c r="A65" s="428"/>
      <c r="B65" s="429"/>
      <c r="C65" s="429"/>
      <c r="D65" s="430"/>
      <c r="E65" s="442"/>
      <c r="F65" s="443"/>
      <c r="G65" s="443"/>
      <c r="H65" s="443"/>
      <c r="I65" s="444"/>
      <c r="J65" s="434"/>
      <c r="K65" s="435"/>
      <c r="L65" s="435"/>
      <c r="M65" s="435"/>
      <c r="N65" s="435"/>
      <c r="O65" s="435"/>
      <c r="P65" s="429"/>
      <c r="Q65" s="429"/>
      <c r="R65" s="429"/>
      <c r="S65" s="429"/>
      <c r="T65" s="429"/>
      <c r="U65" s="429"/>
      <c r="V65" s="429"/>
      <c r="W65" s="429"/>
      <c r="X65" s="429"/>
      <c r="Y65" s="430"/>
      <c r="Z65" s="445"/>
      <c r="AA65" s="446"/>
      <c r="AB65" s="446"/>
      <c r="AC65" s="446"/>
      <c r="AD65" s="446"/>
      <c r="AE65" s="446"/>
      <c r="AF65" s="447"/>
      <c r="AG65" s="439"/>
      <c r="AH65" s="440"/>
      <c r="AI65" s="440"/>
      <c r="AJ65" s="440"/>
      <c r="AK65" s="440"/>
      <c r="AL65" s="440"/>
      <c r="AM65" s="440"/>
      <c r="AN65" s="440"/>
      <c r="AO65" s="440"/>
      <c r="AP65" s="440"/>
      <c r="AQ65" s="440"/>
      <c r="AR65" s="440"/>
      <c r="AS65" s="440"/>
      <c r="AT65" s="441"/>
      <c r="AU65" s="404"/>
      <c r="AV65" s="404"/>
      <c r="AW65" s="404"/>
      <c r="AX65" s="404"/>
      <c r="AY65" s="406"/>
      <c r="AZ65" s="406"/>
      <c r="BA65" s="406"/>
      <c r="BB65" s="407"/>
      <c r="BC65" s="408"/>
    </row>
    <row r="66" spans="1:72" ht="4" customHeight="1">
      <c r="A66" s="448"/>
      <c r="B66" s="449"/>
      <c r="C66" s="449"/>
      <c r="D66" s="450"/>
      <c r="E66" s="451">
        <f>E64*2.589</f>
        <v>0</v>
      </c>
      <c r="F66" s="452"/>
      <c r="G66" s="452"/>
      <c r="H66" s="452"/>
      <c r="I66" s="453"/>
      <c r="J66" s="434" t="s">
        <v>115</v>
      </c>
      <c r="K66" s="435"/>
      <c r="L66" s="435"/>
      <c r="M66" s="454"/>
      <c r="N66" s="334"/>
      <c r="O66" s="455"/>
      <c r="P66" s="455"/>
      <c r="Q66" s="455"/>
      <c r="R66" s="456"/>
      <c r="S66" s="456"/>
      <c r="T66" s="456"/>
      <c r="U66" s="456"/>
      <c r="V66" s="456"/>
      <c r="W66" s="456"/>
      <c r="X66" s="456"/>
      <c r="Y66" s="457"/>
      <c r="Z66" s="458" t="s">
        <v>67</v>
      </c>
      <c r="AA66" s="459"/>
      <c r="AB66" s="459"/>
      <c r="AC66" s="459"/>
      <c r="AD66" s="459"/>
      <c r="AE66" s="459"/>
      <c r="AF66" s="460"/>
      <c r="AG66" s="461"/>
      <c r="AH66" s="461"/>
      <c r="AI66" s="27"/>
      <c r="AJ66" s="27"/>
      <c r="AK66" s="27"/>
      <c r="AL66" s="27"/>
      <c r="AM66" s="27"/>
      <c r="AN66" s="27"/>
      <c r="AO66" s="27"/>
      <c r="AP66" s="27"/>
      <c r="AQ66" s="427"/>
      <c r="AR66" s="427"/>
      <c r="AS66" s="427"/>
      <c r="AT66" s="427"/>
      <c r="AU66" s="415">
        <f>AU64*3.7854</f>
        <v>0</v>
      </c>
      <c r="AV66" s="415"/>
      <c r="AW66" s="415"/>
      <c r="AX66" s="415"/>
      <c r="AY66" s="417" t="s">
        <v>28</v>
      </c>
      <c r="AZ66" s="417"/>
      <c r="BA66" s="417"/>
      <c r="BB66" s="418"/>
      <c r="BC66" s="462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72" s="4" customFormat="1" ht="12" customHeight="1">
      <c r="A67" s="448"/>
      <c r="B67" s="449"/>
      <c r="C67" s="449"/>
      <c r="D67" s="450"/>
      <c r="E67" s="463"/>
      <c r="F67" s="464"/>
      <c r="G67" s="464"/>
      <c r="H67" s="464"/>
      <c r="I67" s="465"/>
      <c r="J67" s="434"/>
      <c r="K67" s="435"/>
      <c r="L67" s="435"/>
      <c r="M67" s="454"/>
      <c r="N67" s="334"/>
      <c r="O67" s="455"/>
      <c r="P67" s="455"/>
      <c r="Q67" s="455"/>
      <c r="R67" s="456"/>
      <c r="S67" s="456"/>
      <c r="T67" s="456"/>
      <c r="U67" s="456"/>
      <c r="V67" s="456"/>
      <c r="W67" s="456"/>
      <c r="X67" s="456"/>
      <c r="Y67" s="457"/>
      <c r="Z67" s="466"/>
      <c r="AA67" s="467"/>
      <c r="AB67" s="467"/>
      <c r="AC67" s="467"/>
      <c r="AD67" s="467"/>
      <c r="AE67" s="467"/>
      <c r="AF67" s="468"/>
      <c r="AG67" s="461"/>
      <c r="AH67" s="461"/>
      <c r="AI67" s="409"/>
      <c r="AJ67" s="409"/>
      <c r="AK67" s="409"/>
      <c r="AL67" s="409"/>
      <c r="AM67" s="27"/>
      <c r="AN67" s="27"/>
      <c r="AO67" s="27"/>
      <c r="AP67" s="27"/>
      <c r="AQ67" s="427"/>
      <c r="AR67" s="427"/>
      <c r="AS67" s="427"/>
      <c r="AT67" s="427"/>
      <c r="AU67" s="415"/>
      <c r="AV67" s="415"/>
      <c r="AW67" s="415"/>
      <c r="AX67" s="415"/>
      <c r="AY67" s="417"/>
      <c r="AZ67" s="417"/>
      <c r="BA67" s="417"/>
      <c r="BB67" s="418"/>
      <c r="BC67" s="462"/>
    </row>
    <row r="68" spans="1:72" s="11" customFormat="1" ht="5" customHeight="1">
      <c r="A68" s="35"/>
      <c r="B68" s="469"/>
      <c r="C68" s="470"/>
      <c r="D68" s="470"/>
      <c r="E68" s="470"/>
      <c r="F68" s="470"/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1"/>
      <c r="T68" s="471"/>
      <c r="U68" s="471"/>
      <c r="V68" s="471"/>
      <c r="W68" s="472"/>
      <c r="X68" s="472"/>
      <c r="Y68" s="472"/>
      <c r="Z68" s="472"/>
      <c r="AA68" s="472"/>
      <c r="AB68" s="472"/>
      <c r="AC68" s="472"/>
      <c r="AD68" s="472"/>
      <c r="AE68" s="472"/>
      <c r="AF68" s="472"/>
      <c r="AG68" s="472"/>
      <c r="AH68" s="472"/>
      <c r="AI68" s="473"/>
      <c r="AJ68" s="473"/>
      <c r="AK68" s="473"/>
      <c r="AL68" s="473"/>
      <c r="AM68" s="424"/>
      <c r="AN68" s="424"/>
      <c r="AO68" s="424"/>
      <c r="AP68" s="424"/>
      <c r="AQ68" s="424"/>
      <c r="AR68" s="424"/>
      <c r="AS68" s="424"/>
      <c r="AT68" s="424"/>
      <c r="AU68" s="399"/>
      <c r="AV68" s="399"/>
      <c r="AW68" s="399"/>
      <c r="AX68" s="399"/>
      <c r="AY68" s="399"/>
      <c r="AZ68" s="399"/>
      <c r="BA68" s="399"/>
      <c r="BB68" s="80"/>
      <c r="BC68" s="79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72" s="495" customFormat="1" ht="8" customHeight="1">
      <c r="A69" s="474" t="s">
        <v>45</v>
      </c>
      <c r="B69" s="475"/>
      <c r="C69" s="475"/>
      <c r="D69" s="475"/>
      <c r="E69" s="476"/>
      <c r="F69" s="477"/>
      <c r="G69" s="478"/>
      <c r="H69" s="478"/>
      <c r="I69" s="478"/>
      <c r="J69" s="479"/>
      <c r="K69" s="480">
        <f>F69/3.28</f>
        <v>0</v>
      </c>
      <c r="L69" s="481"/>
      <c r="M69" s="481"/>
      <c r="N69" s="482"/>
      <c r="O69" s="483" t="s">
        <v>67</v>
      </c>
      <c r="P69" s="483"/>
      <c r="Q69" s="483"/>
      <c r="R69" s="483"/>
      <c r="S69" s="484" t="s">
        <v>116</v>
      </c>
      <c r="T69" s="485"/>
      <c r="U69" s="485"/>
      <c r="V69" s="485"/>
      <c r="W69" s="485"/>
      <c r="X69" s="485"/>
      <c r="Y69" s="485"/>
      <c r="Z69" s="485"/>
      <c r="AA69" s="485"/>
      <c r="AB69" s="485"/>
      <c r="AC69" s="485"/>
      <c r="AD69" s="485"/>
      <c r="AE69" s="485"/>
      <c r="AF69" s="485"/>
      <c r="AG69" s="485"/>
      <c r="AH69" s="485"/>
      <c r="AI69" s="486"/>
      <c r="AJ69" s="477"/>
      <c r="AK69" s="478"/>
      <c r="AL69" s="478"/>
      <c r="AM69" s="478"/>
      <c r="AN69" s="479"/>
      <c r="AO69" s="487">
        <f>AJ69/3.28</f>
        <v>0</v>
      </c>
      <c r="AP69" s="488"/>
      <c r="AQ69" s="488"/>
      <c r="AR69" s="488"/>
      <c r="AS69" s="489"/>
      <c r="AT69" s="483" t="s">
        <v>67</v>
      </c>
      <c r="AU69" s="483"/>
      <c r="AV69" s="483"/>
      <c r="AW69" s="483"/>
      <c r="AX69" s="490" t="s">
        <v>46</v>
      </c>
      <c r="AY69" s="475"/>
      <c r="AZ69" s="475"/>
      <c r="BA69" s="475"/>
      <c r="BB69" s="491"/>
      <c r="BC69" s="424"/>
      <c r="BD69" s="492"/>
      <c r="BE69" s="492"/>
      <c r="BF69" s="492"/>
      <c r="BG69" s="492"/>
      <c r="BH69" s="493"/>
      <c r="BI69" s="494"/>
      <c r="BJ69" s="494"/>
      <c r="BK69" s="494"/>
      <c r="BL69" s="494"/>
      <c r="BM69" s="494"/>
      <c r="BN69" s="494"/>
      <c r="BO69" s="494"/>
      <c r="BP69" s="494"/>
      <c r="BQ69" s="494"/>
    </row>
    <row r="70" spans="1:72" s="495" customFormat="1" ht="8" customHeight="1">
      <c r="A70" s="474"/>
      <c r="B70" s="475"/>
      <c r="C70" s="475"/>
      <c r="D70" s="475"/>
      <c r="E70" s="476"/>
      <c r="F70" s="496"/>
      <c r="G70" s="497"/>
      <c r="H70" s="497"/>
      <c r="I70" s="497"/>
      <c r="J70" s="498"/>
      <c r="K70" s="499"/>
      <c r="L70" s="500"/>
      <c r="M70" s="500"/>
      <c r="N70" s="501"/>
      <c r="O70" s="483"/>
      <c r="P70" s="483"/>
      <c r="Q70" s="483"/>
      <c r="R70" s="483"/>
      <c r="S70" s="484"/>
      <c r="T70" s="485"/>
      <c r="U70" s="485"/>
      <c r="V70" s="485"/>
      <c r="W70" s="485"/>
      <c r="X70" s="485"/>
      <c r="Y70" s="485"/>
      <c r="Z70" s="485"/>
      <c r="AA70" s="485"/>
      <c r="AB70" s="485"/>
      <c r="AC70" s="485"/>
      <c r="AD70" s="485"/>
      <c r="AE70" s="485"/>
      <c r="AF70" s="485"/>
      <c r="AG70" s="485"/>
      <c r="AH70" s="485"/>
      <c r="AI70" s="486"/>
      <c r="AJ70" s="496"/>
      <c r="AK70" s="497"/>
      <c r="AL70" s="497"/>
      <c r="AM70" s="497"/>
      <c r="AN70" s="498"/>
      <c r="AO70" s="502"/>
      <c r="AP70" s="503"/>
      <c r="AQ70" s="503"/>
      <c r="AR70" s="503"/>
      <c r="AS70" s="504"/>
      <c r="AT70" s="483"/>
      <c r="AU70" s="483"/>
      <c r="AV70" s="483"/>
      <c r="AW70" s="483"/>
      <c r="AX70" s="490"/>
      <c r="AY70" s="475"/>
      <c r="AZ70" s="475"/>
      <c r="BA70" s="475"/>
      <c r="BB70" s="491"/>
      <c r="BC70" s="505"/>
      <c r="BD70" s="492"/>
      <c r="BE70" s="492"/>
      <c r="BF70" s="492"/>
      <c r="BG70" s="492"/>
      <c r="BH70" s="493"/>
      <c r="BI70" s="494"/>
      <c r="BJ70" s="494"/>
      <c r="BK70" s="494"/>
      <c r="BL70" s="494"/>
      <c r="BM70" s="494"/>
      <c r="BN70" s="494"/>
      <c r="BO70" s="494"/>
      <c r="BP70" s="494"/>
      <c r="BQ70" s="494"/>
    </row>
    <row r="71" spans="1:72" s="495" customFormat="1" ht="3" customHeight="1">
      <c r="A71" s="506"/>
      <c r="B71" s="507"/>
      <c r="C71" s="507"/>
      <c r="D71" s="507"/>
      <c r="E71" s="508"/>
      <c r="F71" s="508"/>
      <c r="G71" s="508"/>
      <c r="H71" s="509"/>
      <c r="I71" s="509"/>
      <c r="J71" s="509"/>
      <c r="K71" s="509"/>
      <c r="L71" s="508"/>
      <c r="M71" s="409"/>
      <c r="N71" s="409"/>
      <c r="O71" s="409"/>
      <c r="P71" s="409"/>
      <c r="Q71" s="507"/>
      <c r="R71" s="507"/>
      <c r="S71" s="507"/>
      <c r="T71" s="507"/>
      <c r="U71" s="507"/>
      <c r="V71" s="507"/>
      <c r="W71" s="507"/>
      <c r="X71" s="507"/>
      <c r="Y71" s="510"/>
      <c r="Z71" s="510"/>
      <c r="AA71" s="507"/>
      <c r="AB71" s="507"/>
      <c r="AC71" s="507"/>
      <c r="AD71" s="507"/>
      <c r="AE71" s="511"/>
      <c r="AF71" s="511"/>
      <c r="AG71" s="507"/>
      <c r="AH71" s="507"/>
      <c r="AI71" s="507"/>
      <c r="AJ71" s="507"/>
      <c r="AK71" s="508"/>
      <c r="AL71" s="508"/>
      <c r="AM71" s="508"/>
      <c r="AN71" s="508"/>
      <c r="AO71" s="508"/>
      <c r="AP71" s="508"/>
      <c r="AQ71" s="508"/>
      <c r="AR71" s="508"/>
      <c r="AS71" s="492"/>
      <c r="AT71" s="492"/>
      <c r="AU71" s="492"/>
      <c r="AV71" s="492"/>
      <c r="AW71" s="492"/>
      <c r="AX71" s="492"/>
      <c r="AY71" s="492"/>
      <c r="AZ71" s="492"/>
      <c r="BA71" s="492"/>
      <c r="BB71" s="512"/>
      <c r="BC71" s="492"/>
      <c r="BD71" s="494"/>
      <c r="BE71" s="494"/>
      <c r="BF71" s="494"/>
      <c r="BG71" s="494"/>
      <c r="BH71" s="494"/>
      <c r="BI71" s="494"/>
      <c r="BJ71" s="494"/>
      <c r="BK71" s="494"/>
      <c r="BL71" s="494"/>
    </row>
    <row r="72" spans="1:72" s="495" customFormat="1" ht="8" customHeight="1">
      <c r="A72" s="513"/>
      <c r="B72" s="514" t="s">
        <v>117</v>
      </c>
      <c r="C72" s="514"/>
      <c r="D72" s="514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4"/>
      <c r="Q72" s="514"/>
      <c r="R72" s="514"/>
      <c r="S72" s="514"/>
      <c r="T72" s="514"/>
      <c r="U72" s="514"/>
      <c r="V72" s="514"/>
      <c r="W72" s="514"/>
      <c r="X72" s="514"/>
      <c r="Y72" s="515"/>
      <c r="Z72" s="516" t="s">
        <v>68</v>
      </c>
      <c r="AA72" s="517"/>
      <c r="AB72" s="518" t="s">
        <v>118</v>
      </c>
      <c r="AC72" s="519"/>
      <c r="AD72" s="519"/>
      <c r="AE72" s="519"/>
      <c r="AF72" s="519"/>
      <c r="AG72" s="519"/>
      <c r="AH72" s="519"/>
      <c r="AI72" s="519"/>
      <c r="AJ72" s="519"/>
      <c r="AK72" s="519"/>
      <c r="AL72" s="519"/>
      <c r="AM72" s="519"/>
      <c r="AN72" s="519"/>
      <c r="AO72" s="519"/>
      <c r="AP72" s="519"/>
      <c r="AQ72" s="519"/>
      <c r="AR72" s="519"/>
      <c r="AS72" s="519"/>
      <c r="AT72" s="519"/>
      <c r="AU72" s="519"/>
      <c r="AV72" s="519"/>
      <c r="AW72" s="519"/>
      <c r="AX72" s="519"/>
      <c r="AY72" s="519"/>
      <c r="AZ72" s="519"/>
      <c r="BA72" s="520"/>
      <c r="BB72" s="512"/>
      <c r="BC72" s="492"/>
      <c r="BD72" s="494"/>
      <c r="BE72" s="494"/>
      <c r="BF72" s="494"/>
      <c r="BG72" s="494"/>
      <c r="BH72" s="494"/>
      <c r="BI72" s="494"/>
      <c r="BJ72" s="494"/>
      <c r="BK72" s="494"/>
      <c r="BL72" s="494"/>
    </row>
    <row r="73" spans="1:72" s="495" customFormat="1" ht="8" customHeight="1" thickBot="1">
      <c r="A73" s="521"/>
      <c r="B73" s="522"/>
      <c r="C73" s="522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22"/>
      <c r="P73" s="522"/>
      <c r="Q73" s="522"/>
      <c r="R73" s="522"/>
      <c r="S73" s="522"/>
      <c r="T73" s="522"/>
      <c r="U73" s="522"/>
      <c r="V73" s="522"/>
      <c r="W73" s="522"/>
      <c r="X73" s="522"/>
      <c r="Y73" s="523"/>
      <c r="Z73" s="524"/>
      <c r="AA73" s="525"/>
      <c r="AB73" s="526"/>
      <c r="AC73" s="527"/>
      <c r="AD73" s="527"/>
      <c r="AE73" s="527"/>
      <c r="AF73" s="527"/>
      <c r="AG73" s="527"/>
      <c r="AH73" s="527"/>
      <c r="AI73" s="527"/>
      <c r="AJ73" s="527"/>
      <c r="AK73" s="527"/>
      <c r="AL73" s="527"/>
      <c r="AM73" s="527"/>
      <c r="AN73" s="527"/>
      <c r="AO73" s="527"/>
      <c r="AP73" s="527"/>
      <c r="AQ73" s="527"/>
      <c r="AR73" s="527"/>
      <c r="AS73" s="527"/>
      <c r="AT73" s="527"/>
      <c r="AU73" s="527"/>
      <c r="AV73" s="527"/>
      <c r="AW73" s="527"/>
      <c r="AX73" s="527"/>
      <c r="AY73" s="527"/>
      <c r="AZ73" s="527"/>
      <c r="BA73" s="528"/>
      <c r="BB73" s="529"/>
      <c r="BC73" s="492"/>
      <c r="BD73" s="494"/>
      <c r="BE73" s="494"/>
      <c r="BF73" s="494"/>
      <c r="BG73" s="494"/>
      <c r="BH73" s="494"/>
      <c r="BI73" s="494"/>
      <c r="BJ73" s="494"/>
      <c r="BK73" s="494"/>
      <c r="BL73" s="494"/>
    </row>
    <row r="74" spans="1:72" s="11" customFormat="1" ht="5" customHeight="1" thickBot="1">
      <c r="A74" s="530"/>
      <c r="B74" s="530"/>
      <c r="C74" s="530"/>
      <c r="D74" s="530"/>
      <c r="E74" s="530"/>
      <c r="F74" s="530"/>
      <c r="G74" s="530"/>
      <c r="H74" s="530"/>
      <c r="I74" s="530"/>
      <c r="J74" s="530"/>
      <c r="K74" s="530"/>
      <c r="L74" s="530"/>
      <c r="M74" s="530"/>
      <c r="N74" s="530"/>
      <c r="O74" s="530"/>
      <c r="P74" s="530"/>
      <c r="Q74" s="530"/>
      <c r="R74" s="530"/>
      <c r="S74" s="530"/>
      <c r="T74" s="530"/>
      <c r="U74" s="530"/>
      <c r="V74" s="530"/>
      <c r="W74" s="530"/>
      <c r="X74" s="530"/>
      <c r="Y74" s="530"/>
      <c r="Z74" s="530"/>
      <c r="AA74" s="530"/>
      <c r="AB74" s="530"/>
      <c r="AC74" s="530"/>
      <c r="AD74" s="530"/>
      <c r="AE74" s="409"/>
      <c r="AF74" s="409"/>
      <c r="AG74" s="409"/>
      <c r="AH74" s="409"/>
      <c r="AI74" s="409"/>
      <c r="AJ74" s="409"/>
      <c r="AK74" s="409"/>
      <c r="AL74" s="409"/>
      <c r="AM74" s="79"/>
      <c r="AN74" s="79"/>
      <c r="AO74" s="79"/>
      <c r="AP74" s="79"/>
      <c r="AQ74" s="531"/>
      <c r="AR74" s="531"/>
      <c r="AS74" s="531"/>
      <c r="AT74" s="531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72" s="4" customFormat="1" ht="10" customHeight="1">
      <c r="A75" s="532" t="s">
        <v>119</v>
      </c>
      <c r="B75" s="533"/>
      <c r="C75" s="533"/>
      <c r="D75" s="533"/>
      <c r="E75" s="533"/>
      <c r="F75" s="533"/>
      <c r="G75" s="533"/>
      <c r="H75" s="533"/>
      <c r="I75" s="533"/>
      <c r="J75" s="534"/>
      <c r="K75" s="535" t="s">
        <v>120</v>
      </c>
      <c r="L75" s="536"/>
      <c r="M75" s="536"/>
      <c r="N75" s="537" t="s">
        <v>121</v>
      </c>
      <c r="O75" s="537"/>
      <c r="P75" s="537"/>
      <c r="Q75" s="537"/>
      <c r="R75" s="537"/>
      <c r="S75" s="537"/>
      <c r="T75" s="537"/>
      <c r="U75" s="537"/>
      <c r="V75" s="537"/>
      <c r="W75" s="537"/>
      <c r="X75" s="537"/>
      <c r="Y75" s="537"/>
      <c r="Z75" s="537"/>
      <c r="AA75" s="537"/>
      <c r="AB75" s="537"/>
      <c r="AC75" s="537"/>
      <c r="AD75" s="537"/>
      <c r="AE75" s="537"/>
      <c r="AF75" s="537"/>
      <c r="AG75" s="537"/>
      <c r="AH75" s="537"/>
      <c r="AI75" s="537"/>
      <c r="AJ75" s="537"/>
      <c r="AK75" s="537"/>
      <c r="AL75" s="537"/>
      <c r="AM75" s="537"/>
      <c r="AN75" s="537"/>
      <c r="AO75" s="537"/>
      <c r="AP75" s="537"/>
      <c r="AQ75" s="537"/>
      <c r="AR75" s="537"/>
      <c r="AS75" s="537"/>
      <c r="AT75" s="537"/>
      <c r="AU75" s="537"/>
      <c r="AV75" s="537"/>
      <c r="AW75" s="537"/>
      <c r="AX75" s="537"/>
      <c r="AY75" s="538"/>
      <c r="AZ75" s="539"/>
      <c r="BA75" s="540"/>
      <c r="BB75" s="541"/>
    </row>
    <row r="76" spans="1:72" s="4" customFormat="1" ht="8" customHeight="1" thickBot="1">
      <c r="A76" s="542"/>
      <c r="B76" s="543"/>
      <c r="C76" s="543"/>
      <c r="D76" s="543"/>
      <c r="E76" s="543"/>
      <c r="F76" s="543"/>
      <c r="G76" s="543"/>
      <c r="H76" s="543"/>
      <c r="I76" s="543"/>
      <c r="J76" s="544"/>
      <c r="K76" s="545"/>
      <c r="L76" s="546"/>
      <c r="M76" s="546"/>
      <c r="N76" s="547"/>
      <c r="O76" s="547"/>
      <c r="P76" s="547"/>
      <c r="Q76" s="547"/>
      <c r="R76" s="547"/>
      <c r="S76" s="547"/>
      <c r="T76" s="547"/>
      <c r="U76" s="547"/>
      <c r="V76" s="547"/>
      <c r="W76" s="547"/>
      <c r="X76" s="547"/>
      <c r="Y76" s="547"/>
      <c r="Z76" s="547"/>
      <c r="AA76" s="547"/>
      <c r="AB76" s="547"/>
      <c r="AC76" s="547"/>
      <c r="AD76" s="547"/>
      <c r="AE76" s="547"/>
      <c r="AF76" s="547"/>
      <c r="AG76" s="547"/>
      <c r="AH76" s="547"/>
      <c r="AI76" s="547"/>
      <c r="AJ76" s="547"/>
      <c r="AK76" s="547"/>
      <c r="AL76" s="547"/>
      <c r="AM76" s="547"/>
      <c r="AN76" s="547"/>
      <c r="AO76" s="547"/>
      <c r="AP76" s="547"/>
      <c r="AQ76" s="547"/>
      <c r="AR76" s="547"/>
      <c r="AS76" s="547"/>
      <c r="AT76" s="547"/>
      <c r="AU76" s="547"/>
      <c r="AV76" s="547"/>
      <c r="AW76" s="547"/>
      <c r="AX76" s="547"/>
      <c r="AY76" s="548"/>
      <c r="AZ76" s="549"/>
      <c r="BA76" s="550"/>
      <c r="BB76" s="551"/>
    </row>
    <row r="77" spans="1:72" s="11" customFormat="1" ht="5" customHeight="1" thickBo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52"/>
      <c r="P77" s="552"/>
      <c r="Q77" s="552"/>
      <c r="R77" s="552"/>
      <c r="S77" s="552"/>
      <c r="T77" s="552"/>
      <c r="U77" s="552"/>
      <c r="V77" s="552"/>
      <c r="W77" s="552"/>
      <c r="X77" s="552"/>
      <c r="Y77" s="552"/>
      <c r="Z77" s="552"/>
      <c r="AA77" s="552"/>
      <c r="AB77" s="552"/>
      <c r="AC77" s="552"/>
      <c r="AD77" s="552"/>
      <c r="AE77" s="552"/>
      <c r="AF77" s="552"/>
      <c r="AG77" s="552"/>
      <c r="AH77" s="552"/>
      <c r="AI77" s="552"/>
      <c r="AJ77" s="552"/>
      <c r="AK77" s="552"/>
      <c r="AL77" s="552"/>
      <c r="AM77" s="552"/>
      <c r="AN77" s="552"/>
      <c r="AO77" s="552"/>
      <c r="AP77" s="552"/>
      <c r="AQ77" s="552"/>
      <c r="AR77" s="552"/>
      <c r="AS77" s="552"/>
      <c r="AT77" s="552"/>
      <c r="AU77" s="552"/>
      <c r="AV77" s="552"/>
      <c r="AW77" s="552"/>
      <c r="AX77" s="552"/>
      <c r="AY77" s="552"/>
      <c r="AZ77" s="552"/>
      <c r="BA77" s="4"/>
      <c r="BB77" s="4"/>
      <c r="BC77" s="553"/>
      <c r="BD77" s="553"/>
      <c r="BE77" s="79"/>
      <c r="BF77" s="79"/>
      <c r="BG77" s="79"/>
      <c r="BH77" s="79"/>
      <c r="BI77" s="79"/>
      <c r="BJ77" s="79"/>
      <c r="BK77" s="4"/>
      <c r="BL77" s="4"/>
      <c r="BM77" s="4"/>
      <c r="BN77" s="4"/>
    </row>
    <row r="78" spans="1:72" s="116" customFormat="1" ht="8" customHeight="1">
      <c r="A78" s="554" t="s">
        <v>122</v>
      </c>
      <c r="B78" s="555"/>
      <c r="C78" s="555"/>
      <c r="D78" s="555"/>
      <c r="E78" s="555"/>
      <c r="F78" s="555"/>
      <c r="G78" s="555"/>
      <c r="H78" s="555"/>
      <c r="I78" s="555"/>
      <c r="J78" s="556"/>
      <c r="K78" s="557" t="s">
        <v>123</v>
      </c>
      <c r="L78" s="558"/>
      <c r="M78" s="558"/>
      <c r="N78" s="559" t="s">
        <v>124</v>
      </c>
      <c r="O78" s="559"/>
      <c r="P78" s="559"/>
      <c r="Q78" s="559"/>
      <c r="R78" s="559"/>
      <c r="S78" s="559" t="s">
        <v>125</v>
      </c>
      <c r="T78" s="559"/>
      <c r="U78" s="559"/>
      <c r="V78" s="559"/>
      <c r="W78" s="559"/>
      <c r="X78" s="559"/>
      <c r="Y78" s="559"/>
      <c r="Z78" s="559"/>
      <c r="AA78" s="559"/>
      <c r="AB78" s="559"/>
      <c r="AC78" s="559"/>
      <c r="AD78" s="559"/>
      <c r="AE78" s="559"/>
      <c r="AF78" s="559"/>
      <c r="AG78" s="559"/>
      <c r="AH78" s="559" t="s">
        <v>126</v>
      </c>
      <c r="AI78" s="559"/>
      <c r="AJ78" s="559"/>
      <c r="AK78" s="559"/>
      <c r="AL78" s="559"/>
      <c r="AM78" s="559"/>
      <c r="AN78" s="559" t="s">
        <v>125</v>
      </c>
      <c r="AO78" s="559"/>
      <c r="AP78" s="559"/>
      <c r="AQ78" s="559"/>
      <c r="AR78" s="559"/>
      <c r="AS78" s="559"/>
      <c r="AT78" s="559"/>
      <c r="AU78" s="559"/>
      <c r="AV78" s="559"/>
      <c r="AW78" s="559"/>
      <c r="AX78" s="559"/>
      <c r="AY78" s="559"/>
      <c r="AZ78" s="559"/>
      <c r="BA78" s="559"/>
      <c r="BB78" s="560"/>
      <c r="BJ78" s="561"/>
      <c r="BK78" s="4"/>
      <c r="BL78" s="4"/>
      <c r="BM78" s="4"/>
      <c r="BN78" s="4"/>
      <c r="BO78" s="4"/>
      <c r="BP78" s="4"/>
      <c r="BQ78" s="4"/>
      <c r="BR78" s="4"/>
      <c r="BS78" s="4"/>
      <c r="BT78" s="4"/>
    </row>
    <row r="79" spans="1:72" s="116" customFormat="1" ht="9" customHeight="1">
      <c r="A79" s="562"/>
      <c r="B79" s="563"/>
      <c r="C79" s="563"/>
      <c r="D79" s="563"/>
      <c r="E79" s="563"/>
      <c r="F79" s="563"/>
      <c r="G79" s="563"/>
      <c r="H79" s="563"/>
      <c r="I79" s="563"/>
      <c r="J79" s="564"/>
      <c r="K79" s="565"/>
      <c r="L79" s="566"/>
      <c r="M79" s="566"/>
      <c r="N79" s="567"/>
      <c r="O79" s="567"/>
      <c r="P79" s="567"/>
      <c r="Q79" s="567"/>
      <c r="R79" s="567"/>
      <c r="S79" s="567"/>
      <c r="T79" s="567"/>
      <c r="U79" s="567"/>
      <c r="V79" s="567"/>
      <c r="W79" s="567"/>
      <c r="X79" s="567"/>
      <c r="Y79" s="567"/>
      <c r="Z79" s="567"/>
      <c r="AA79" s="567"/>
      <c r="AB79" s="567"/>
      <c r="AC79" s="567"/>
      <c r="AD79" s="567"/>
      <c r="AE79" s="567"/>
      <c r="AF79" s="567"/>
      <c r="AG79" s="567"/>
      <c r="AH79" s="567"/>
      <c r="AI79" s="567"/>
      <c r="AJ79" s="567"/>
      <c r="AK79" s="567"/>
      <c r="AL79" s="567"/>
      <c r="AM79" s="567"/>
      <c r="AN79" s="567"/>
      <c r="AO79" s="567"/>
      <c r="AP79" s="567"/>
      <c r="AQ79" s="567"/>
      <c r="AR79" s="567"/>
      <c r="AS79" s="567"/>
      <c r="AT79" s="567"/>
      <c r="AU79" s="567"/>
      <c r="AV79" s="567"/>
      <c r="AW79" s="567"/>
      <c r="AX79" s="567"/>
      <c r="AY79" s="567"/>
      <c r="AZ79" s="567"/>
      <c r="BA79" s="567"/>
      <c r="BB79" s="568"/>
      <c r="BJ79" s="561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 s="573" customFormat="1" ht="8" customHeight="1">
      <c r="A80" s="569" t="s">
        <v>127</v>
      </c>
      <c r="B80" s="570"/>
      <c r="C80" s="567" t="s">
        <v>128</v>
      </c>
      <c r="D80" s="567"/>
      <c r="E80" s="567"/>
      <c r="F80" s="567"/>
      <c r="G80" s="567"/>
      <c r="H80" s="567"/>
      <c r="I80" s="567"/>
      <c r="J80" s="567"/>
      <c r="K80" s="567"/>
      <c r="L80" s="567"/>
      <c r="M80" s="571"/>
      <c r="N80" s="567" t="s">
        <v>129</v>
      </c>
      <c r="O80" s="567"/>
      <c r="P80" s="567"/>
      <c r="Q80" s="567"/>
      <c r="R80" s="567"/>
      <c r="S80" s="567" t="s">
        <v>130</v>
      </c>
      <c r="T80" s="567"/>
      <c r="U80" s="567"/>
      <c r="V80" s="567"/>
      <c r="W80" s="567"/>
      <c r="X80" s="567"/>
      <c r="Y80" s="567"/>
      <c r="Z80" s="567"/>
      <c r="AA80" s="567"/>
      <c r="AB80" s="567"/>
      <c r="AC80" s="567"/>
      <c r="AD80" s="567"/>
      <c r="AE80" s="567"/>
      <c r="AF80" s="567"/>
      <c r="AG80" s="567"/>
      <c r="AH80" s="567" t="s">
        <v>131</v>
      </c>
      <c r="AI80" s="567"/>
      <c r="AJ80" s="567"/>
      <c r="AK80" s="567"/>
      <c r="AL80" s="567"/>
      <c r="AM80" s="567"/>
      <c r="AN80" s="567" t="s">
        <v>130</v>
      </c>
      <c r="AO80" s="567"/>
      <c r="AP80" s="567"/>
      <c r="AQ80" s="567"/>
      <c r="AR80" s="567"/>
      <c r="AS80" s="567"/>
      <c r="AT80" s="567"/>
      <c r="AU80" s="567"/>
      <c r="AV80" s="567"/>
      <c r="AW80" s="567"/>
      <c r="AX80" s="567"/>
      <c r="AY80" s="567"/>
      <c r="AZ80" s="567"/>
      <c r="BA80" s="567"/>
      <c r="BB80" s="568"/>
      <c r="BC80" s="572"/>
      <c r="BD80" s="572"/>
      <c r="BE80" s="572"/>
      <c r="BF80" s="572"/>
      <c r="BG80" s="572"/>
      <c r="BH80" s="572"/>
      <c r="BI80" s="572"/>
      <c r="BJ80" s="572"/>
      <c r="BK80" s="572"/>
      <c r="BL80" s="572"/>
    </row>
    <row r="81" spans="1:64" s="572" customFormat="1" ht="6" customHeight="1">
      <c r="A81" s="574"/>
      <c r="B81" s="567"/>
      <c r="C81" s="567"/>
      <c r="D81" s="567"/>
      <c r="E81" s="567"/>
      <c r="F81" s="567"/>
      <c r="G81" s="567"/>
      <c r="H81" s="567"/>
      <c r="I81" s="567"/>
      <c r="J81" s="567"/>
      <c r="K81" s="567"/>
      <c r="L81" s="567"/>
      <c r="M81" s="571"/>
      <c r="N81" s="567"/>
      <c r="O81" s="567"/>
      <c r="P81" s="567"/>
      <c r="Q81" s="567"/>
      <c r="R81" s="567"/>
      <c r="S81" s="567"/>
      <c r="T81" s="567"/>
      <c r="U81" s="567"/>
      <c r="V81" s="567"/>
      <c r="W81" s="567"/>
      <c r="X81" s="567"/>
      <c r="Y81" s="567"/>
      <c r="Z81" s="567"/>
      <c r="AA81" s="567"/>
      <c r="AB81" s="567"/>
      <c r="AC81" s="567"/>
      <c r="AD81" s="567"/>
      <c r="AE81" s="567"/>
      <c r="AF81" s="567"/>
      <c r="AG81" s="567"/>
      <c r="AH81" s="567"/>
      <c r="AI81" s="567"/>
      <c r="AJ81" s="567"/>
      <c r="AK81" s="567"/>
      <c r="AL81" s="567"/>
      <c r="AM81" s="567"/>
      <c r="AN81" s="567"/>
      <c r="AO81" s="567"/>
      <c r="AP81" s="567"/>
      <c r="AQ81" s="567"/>
      <c r="AR81" s="567"/>
      <c r="AS81" s="567"/>
      <c r="AT81" s="567"/>
      <c r="AU81" s="567"/>
      <c r="AV81" s="567"/>
      <c r="AW81" s="567"/>
      <c r="AX81" s="567"/>
      <c r="AY81" s="567"/>
      <c r="AZ81" s="567"/>
      <c r="BA81" s="567"/>
      <c r="BB81" s="568"/>
    </row>
    <row r="82" spans="1:64" s="578" customFormat="1" ht="6" customHeight="1">
      <c r="A82" s="575" t="s">
        <v>132</v>
      </c>
      <c r="B82" s="576"/>
      <c r="C82" s="576"/>
      <c r="D82" s="576"/>
      <c r="E82" s="576"/>
      <c r="F82" s="576" t="s">
        <v>125</v>
      </c>
      <c r="G82" s="576"/>
      <c r="H82" s="576"/>
      <c r="I82" s="576"/>
      <c r="J82" s="576"/>
      <c r="K82" s="576"/>
      <c r="L82" s="576"/>
      <c r="M82" s="576"/>
      <c r="N82" s="576"/>
      <c r="O82" s="576"/>
      <c r="P82" s="576"/>
      <c r="Q82" s="576"/>
      <c r="R82" s="576" t="s">
        <v>133</v>
      </c>
      <c r="S82" s="576"/>
      <c r="T82" s="576"/>
      <c r="U82" s="576"/>
      <c r="V82" s="576"/>
      <c r="W82" s="576"/>
      <c r="X82" s="576"/>
      <c r="Y82" s="576" t="s">
        <v>134</v>
      </c>
      <c r="Z82" s="576"/>
      <c r="AA82" s="576"/>
      <c r="AB82" s="576"/>
      <c r="AC82" s="576"/>
      <c r="AD82" s="576"/>
      <c r="AE82" s="576"/>
      <c r="AF82" s="576"/>
      <c r="AG82" s="576"/>
      <c r="AH82" s="576"/>
      <c r="AI82" s="576"/>
      <c r="AJ82" s="576"/>
      <c r="AK82" s="576"/>
      <c r="AL82" s="576"/>
      <c r="AM82" s="576"/>
      <c r="AN82" s="576"/>
      <c r="AO82" s="576"/>
      <c r="AP82" s="576"/>
      <c r="AQ82" s="576"/>
      <c r="AR82" s="576"/>
      <c r="AS82" s="576"/>
      <c r="AT82" s="576"/>
      <c r="AU82" s="576"/>
      <c r="AV82" s="576"/>
      <c r="AW82" s="576"/>
      <c r="AX82" s="576"/>
      <c r="AY82" s="576"/>
      <c r="AZ82" s="576"/>
      <c r="BA82" s="576"/>
      <c r="BB82" s="577"/>
      <c r="BC82" s="572"/>
      <c r="BD82" s="572"/>
      <c r="BE82" s="572"/>
      <c r="BF82" s="572"/>
      <c r="BG82" s="572"/>
      <c r="BH82" s="572"/>
      <c r="BI82" s="572"/>
      <c r="BJ82" s="572"/>
      <c r="BK82" s="572"/>
      <c r="BL82" s="572"/>
    </row>
    <row r="83" spans="1:64" s="578" customFormat="1" ht="8" customHeight="1" thickBot="1">
      <c r="A83" s="579"/>
      <c r="B83" s="580"/>
      <c r="C83" s="580"/>
      <c r="D83" s="580"/>
      <c r="E83" s="580"/>
      <c r="F83" s="580"/>
      <c r="G83" s="580"/>
      <c r="H83" s="580"/>
      <c r="I83" s="580"/>
      <c r="J83" s="580"/>
      <c r="K83" s="580"/>
      <c r="L83" s="580"/>
      <c r="M83" s="580"/>
      <c r="N83" s="580"/>
      <c r="O83" s="580"/>
      <c r="P83" s="580"/>
      <c r="Q83" s="580"/>
      <c r="R83" s="580"/>
      <c r="S83" s="580"/>
      <c r="T83" s="580"/>
      <c r="U83" s="580"/>
      <c r="V83" s="580"/>
      <c r="W83" s="580"/>
      <c r="X83" s="580"/>
      <c r="Y83" s="580"/>
      <c r="Z83" s="580"/>
      <c r="AA83" s="580"/>
      <c r="AB83" s="580"/>
      <c r="AC83" s="580"/>
      <c r="AD83" s="580"/>
      <c r="AE83" s="580"/>
      <c r="AF83" s="580"/>
      <c r="AG83" s="580"/>
      <c r="AH83" s="580"/>
      <c r="AI83" s="580"/>
      <c r="AJ83" s="580"/>
      <c r="AK83" s="580"/>
      <c r="AL83" s="580"/>
      <c r="AM83" s="580"/>
      <c r="AN83" s="580"/>
      <c r="AO83" s="580"/>
      <c r="AP83" s="580"/>
      <c r="AQ83" s="580"/>
      <c r="AR83" s="580"/>
      <c r="AS83" s="580"/>
      <c r="AT83" s="580"/>
      <c r="AU83" s="580"/>
      <c r="AV83" s="580"/>
      <c r="AW83" s="580"/>
      <c r="AX83" s="580"/>
      <c r="AY83" s="580"/>
      <c r="AZ83" s="580"/>
      <c r="BA83" s="580"/>
      <c r="BB83" s="581"/>
      <c r="BC83" s="572"/>
      <c r="BD83" s="572"/>
      <c r="BE83" s="572"/>
      <c r="BF83" s="572"/>
      <c r="BG83" s="572"/>
      <c r="BH83" s="572"/>
      <c r="BI83" s="572"/>
      <c r="BJ83" s="572"/>
      <c r="BK83" s="572"/>
      <c r="BL83" s="572"/>
    </row>
    <row r="84" spans="1:64" ht="4" customHeight="1">
      <c r="A84" s="462"/>
      <c r="B84" s="462"/>
      <c r="C84" s="582"/>
      <c r="D84" s="582"/>
      <c r="E84" s="582"/>
      <c r="F84" s="582"/>
      <c r="G84" s="582"/>
      <c r="H84" s="582"/>
      <c r="I84" s="582"/>
      <c r="J84" s="582"/>
      <c r="K84" s="582"/>
      <c r="L84" s="582"/>
      <c r="M84" s="582"/>
      <c r="N84" s="582"/>
      <c r="O84" s="582"/>
      <c r="P84" s="582"/>
      <c r="Q84" s="582"/>
      <c r="R84" s="582"/>
      <c r="S84" s="582"/>
      <c r="T84" s="582"/>
      <c r="U84" s="582"/>
      <c r="V84" s="582"/>
      <c r="W84" s="462"/>
      <c r="X84" s="462"/>
      <c r="Y84" s="462"/>
      <c r="Z84" s="462"/>
      <c r="AA84" s="4"/>
      <c r="AB84" s="4"/>
      <c r="AC84" s="4"/>
      <c r="AD84" s="4"/>
      <c r="AE84" s="583"/>
      <c r="AF84" s="583"/>
      <c r="AG84" s="583"/>
      <c r="AH84" s="583"/>
      <c r="AI84" s="4"/>
      <c r="AJ84" s="4"/>
      <c r="AK84" s="4"/>
      <c r="AL84" s="4"/>
      <c r="AM84" s="584"/>
      <c r="AN84" s="584"/>
      <c r="AO84" s="584"/>
      <c r="AP84" s="584"/>
      <c r="AQ84" s="585"/>
      <c r="AR84" s="585"/>
      <c r="AS84" s="585"/>
      <c r="AT84" s="585"/>
      <c r="AU84" s="586"/>
      <c r="AV84" s="586"/>
      <c r="AW84" s="586"/>
      <c r="AX84" s="586"/>
      <c r="AY84" s="586"/>
      <c r="AZ84" s="586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4" customHeight="1">
      <c r="A85" s="587" t="s">
        <v>74</v>
      </c>
      <c r="B85" s="588"/>
      <c r="C85" s="588"/>
      <c r="D85" s="588"/>
      <c r="E85" s="588"/>
      <c r="F85" s="588"/>
      <c r="G85" s="588"/>
      <c r="H85" s="588"/>
      <c r="I85" s="588"/>
      <c r="J85" s="588"/>
      <c r="K85" s="588"/>
      <c r="L85" s="588"/>
      <c r="M85" s="588"/>
      <c r="N85" s="588"/>
      <c r="O85" s="588"/>
      <c r="P85" s="588"/>
      <c r="Q85" s="588"/>
      <c r="R85" s="588"/>
      <c r="S85" s="588"/>
      <c r="T85" s="588"/>
      <c r="U85" s="588"/>
      <c r="V85" s="588"/>
      <c r="W85" s="588"/>
      <c r="X85" s="588"/>
      <c r="Y85" s="588"/>
      <c r="Z85" s="588"/>
      <c r="AA85" s="588"/>
      <c r="AB85" s="588"/>
      <c r="AC85" s="588"/>
      <c r="AD85" s="588"/>
      <c r="AE85" s="588"/>
      <c r="AF85" s="588"/>
      <c r="AG85" s="588"/>
      <c r="AH85" s="588"/>
      <c r="AI85" s="588"/>
      <c r="AJ85" s="588"/>
      <c r="AK85" s="588"/>
      <c r="AL85" s="588"/>
      <c r="AM85" s="588"/>
      <c r="AN85" s="588"/>
      <c r="AO85" s="588"/>
      <c r="AP85" s="588"/>
      <c r="AQ85" s="588"/>
      <c r="AR85" s="588"/>
      <c r="AS85" s="588"/>
      <c r="AT85" s="588"/>
      <c r="AU85" s="588"/>
      <c r="AV85" s="588"/>
      <c r="AW85" s="588"/>
      <c r="AX85" s="588"/>
      <c r="AY85" s="588"/>
      <c r="AZ85" s="588"/>
      <c r="BA85" s="588"/>
      <c r="BB85" s="589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2" customHeight="1">
      <c r="A86" s="590" t="s">
        <v>5</v>
      </c>
      <c r="B86" s="591"/>
      <c r="C86" s="591"/>
      <c r="D86" s="591"/>
      <c r="E86" s="591"/>
      <c r="F86" s="591"/>
      <c r="G86" s="591"/>
      <c r="H86" s="591"/>
      <c r="I86" s="591"/>
      <c r="J86" s="591"/>
      <c r="K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1"/>
      <c r="X86" s="591"/>
      <c r="Y86" s="591"/>
      <c r="Z86" s="591"/>
      <c r="AA86" s="591"/>
      <c r="AB86" s="591"/>
      <c r="AC86" s="591"/>
      <c r="AD86" s="591"/>
      <c r="AE86" s="591"/>
      <c r="AF86" s="591"/>
      <c r="AG86" s="591"/>
      <c r="AH86" s="591"/>
      <c r="AI86" s="591"/>
      <c r="AJ86" s="591"/>
      <c r="AK86" s="591"/>
      <c r="AL86" s="591"/>
      <c r="AM86" s="591"/>
      <c r="AN86" s="591"/>
      <c r="AO86" s="591"/>
      <c r="AP86" s="591"/>
      <c r="AQ86" s="591"/>
      <c r="AR86" s="591"/>
      <c r="AS86" s="591"/>
      <c r="AT86" s="591"/>
      <c r="AU86" s="591"/>
      <c r="AV86" s="591"/>
      <c r="AW86" s="591"/>
      <c r="AX86" s="591"/>
      <c r="AY86" s="591"/>
      <c r="AZ86" s="591"/>
      <c r="BA86" s="591"/>
      <c r="BB86" s="592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" customHeight="1">
      <c r="A87" s="593" t="s">
        <v>135</v>
      </c>
      <c r="B87" s="594"/>
      <c r="C87" s="594"/>
      <c r="D87" s="594"/>
      <c r="E87" s="594"/>
      <c r="F87" s="594"/>
      <c r="G87" s="594"/>
      <c r="H87" s="594"/>
      <c r="I87" s="594"/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4"/>
      <c r="X87" s="594"/>
      <c r="Y87" s="594"/>
      <c r="Z87" s="594"/>
      <c r="AA87" s="594"/>
      <c r="AB87" s="594"/>
      <c r="AC87" s="594"/>
      <c r="AD87" s="594"/>
      <c r="AE87" s="594"/>
      <c r="AF87" s="594"/>
      <c r="AG87" s="594"/>
      <c r="AH87" s="594"/>
      <c r="AI87" s="594"/>
      <c r="AJ87" s="594"/>
      <c r="AK87" s="594"/>
      <c r="AL87" s="594"/>
      <c r="AM87" s="594"/>
      <c r="AN87" s="594"/>
      <c r="AO87" s="594"/>
      <c r="AP87" s="594"/>
      <c r="AQ87" s="594"/>
      <c r="AR87" s="594"/>
      <c r="AS87" s="594"/>
      <c r="AT87" s="594"/>
      <c r="AU87" s="594"/>
      <c r="AV87" s="594"/>
      <c r="AW87" s="594"/>
      <c r="AX87" s="594"/>
      <c r="AY87" s="594"/>
      <c r="AZ87" s="594"/>
      <c r="BA87" s="594"/>
      <c r="BB87" s="595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" customHeight="1">
      <c r="A88" s="596" t="s">
        <v>136</v>
      </c>
      <c r="B88" s="597"/>
      <c r="C88" s="597"/>
      <c r="D88" s="597"/>
      <c r="E88" s="597"/>
      <c r="F88" s="597"/>
      <c r="G88" s="597"/>
      <c r="H88" s="597"/>
      <c r="I88" s="597"/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7"/>
      <c r="X88" s="597"/>
      <c r="Y88" s="597"/>
      <c r="Z88" s="597"/>
      <c r="AA88" s="597"/>
      <c r="AB88" s="597"/>
      <c r="AC88" s="597"/>
      <c r="AD88" s="597"/>
      <c r="AE88" s="597"/>
      <c r="AF88" s="597"/>
      <c r="AG88" s="597"/>
      <c r="AH88" s="597"/>
      <c r="AI88" s="597"/>
      <c r="AJ88" s="597"/>
      <c r="AK88" s="597"/>
      <c r="AL88" s="597"/>
      <c r="AM88" s="597"/>
      <c r="AN88" s="597"/>
      <c r="AO88" s="597"/>
      <c r="AP88" s="597"/>
      <c r="AQ88" s="597"/>
      <c r="AR88" s="597"/>
      <c r="AS88" s="597"/>
      <c r="AT88" s="597"/>
      <c r="AU88" s="597"/>
      <c r="AV88" s="597"/>
      <c r="AW88" s="597"/>
      <c r="AX88" s="597"/>
      <c r="AY88" s="597"/>
      <c r="AZ88" s="597"/>
      <c r="BA88" s="597"/>
      <c r="BB88" s="598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" customHeight="1">
      <c r="A89" s="599" t="s">
        <v>137</v>
      </c>
      <c r="B89" s="600"/>
      <c r="C89" s="600"/>
      <c r="D89" s="600"/>
      <c r="E89" s="600"/>
      <c r="F89" s="600"/>
      <c r="G89" s="600"/>
      <c r="H89" s="600"/>
      <c r="I89" s="600"/>
      <c r="J89" s="600"/>
      <c r="K89" s="600"/>
      <c r="L89" s="600"/>
      <c r="M89" s="600"/>
      <c r="N89" s="600"/>
      <c r="O89" s="600"/>
      <c r="P89" s="600"/>
      <c r="Q89" s="600"/>
      <c r="R89" s="600"/>
      <c r="S89" s="600"/>
      <c r="T89" s="600"/>
      <c r="U89" s="600"/>
      <c r="V89" s="600"/>
      <c r="W89" s="600"/>
      <c r="X89" s="600"/>
      <c r="Y89" s="600"/>
      <c r="Z89" s="600"/>
      <c r="AA89" s="600"/>
      <c r="AB89" s="600"/>
      <c r="AC89" s="600"/>
      <c r="AD89" s="600"/>
      <c r="AE89" s="600"/>
      <c r="AF89" s="600"/>
      <c r="AG89" s="600"/>
      <c r="AH89" s="600"/>
      <c r="AI89" s="600"/>
      <c r="AJ89" s="600"/>
      <c r="AK89" s="600"/>
      <c r="AL89" s="600"/>
      <c r="AM89" s="600"/>
      <c r="AN89" s="600"/>
      <c r="AO89" s="600"/>
      <c r="AP89" s="600"/>
      <c r="AQ89" s="600"/>
      <c r="AR89" s="600"/>
      <c r="AS89" s="600"/>
      <c r="AT89" s="600"/>
      <c r="AU89" s="600"/>
      <c r="AV89" s="600"/>
      <c r="AW89" s="600"/>
      <c r="AX89" s="600"/>
      <c r="AY89" s="600"/>
      <c r="AZ89" s="600"/>
      <c r="BA89" s="600"/>
      <c r="BB89" s="601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" customHeight="1">
      <c r="A90" s="596" t="s">
        <v>138</v>
      </c>
      <c r="B90" s="597"/>
      <c r="C90" s="597"/>
      <c r="D90" s="597"/>
      <c r="E90" s="597"/>
      <c r="F90" s="597"/>
      <c r="G90" s="597"/>
      <c r="H90" s="597"/>
      <c r="I90" s="597"/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7"/>
      <c r="X90" s="597"/>
      <c r="Y90" s="597"/>
      <c r="Z90" s="597"/>
      <c r="AA90" s="597"/>
      <c r="AB90" s="597"/>
      <c r="AC90" s="597"/>
      <c r="AD90" s="597"/>
      <c r="AE90" s="597"/>
      <c r="AF90" s="597"/>
      <c r="AG90" s="597"/>
      <c r="AH90" s="597"/>
      <c r="AI90" s="597"/>
      <c r="AJ90" s="597"/>
      <c r="AK90" s="597"/>
      <c r="AL90" s="597"/>
      <c r="AM90" s="597"/>
      <c r="AN90" s="597"/>
      <c r="AO90" s="597"/>
      <c r="AP90" s="597"/>
      <c r="AQ90" s="597"/>
      <c r="AR90" s="597"/>
      <c r="AS90" s="597"/>
      <c r="AT90" s="597"/>
      <c r="AU90" s="597"/>
      <c r="AV90" s="597"/>
      <c r="AW90" s="597"/>
      <c r="AX90" s="597"/>
      <c r="AY90" s="597"/>
      <c r="AZ90" s="597"/>
      <c r="BA90" s="597"/>
      <c r="BB90" s="598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" customHeight="1">
      <c r="A91" s="596" t="s">
        <v>139</v>
      </c>
      <c r="B91" s="597"/>
      <c r="C91" s="597"/>
      <c r="D91" s="597"/>
      <c r="E91" s="597"/>
      <c r="F91" s="597"/>
      <c r="G91" s="597"/>
      <c r="H91" s="597"/>
      <c r="I91" s="597"/>
      <c r="J91" s="597"/>
      <c r="K91" s="597"/>
      <c r="L91" s="597"/>
      <c r="M91" s="597"/>
      <c r="N91" s="597"/>
      <c r="O91" s="597"/>
      <c r="P91" s="597"/>
      <c r="Q91" s="597"/>
      <c r="R91" s="597"/>
      <c r="S91" s="597"/>
      <c r="T91" s="597"/>
      <c r="U91" s="597"/>
      <c r="V91" s="597"/>
      <c r="W91" s="597"/>
      <c r="X91" s="597"/>
      <c r="Y91" s="597"/>
      <c r="Z91" s="597"/>
      <c r="AA91" s="597"/>
      <c r="AB91" s="597"/>
      <c r="AC91" s="597"/>
      <c r="AD91" s="597"/>
      <c r="AE91" s="597"/>
      <c r="AF91" s="597"/>
      <c r="AG91" s="597"/>
      <c r="AH91" s="597"/>
      <c r="AI91" s="597"/>
      <c r="AJ91" s="597"/>
      <c r="AK91" s="597"/>
      <c r="AL91" s="597"/>
      <c r="AM91" s="597"/>
      <c r="AN91" s="597"/>
      <c r="AO91" s="597"/>
      <c r="AP91" s="597"/>
      <c r="AQ91" s="597"/>
      <c r="AR91" s="597"/>
      <c r="AS91" s="597"/>
      <c r="AT91" s="597"/>
      <c r="AU91" s="597"/>
      <c r="AV91" s="597"/>
      <c r="AW91" s="597"/>
      <c r="AX91" s="597"/>
      <c r="AY91" s="597"/>
      <c r="AZ91" s="597"/>
      <c r="BA91" s="597"/>
      <c r="BB91" s="598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" customHeight="1">
      <c r="A92" s="596" t="s">
        <v>140</v>
      </c>
      <c r="B92" s="602"/>
      <c r="C92" s="602"/>
      <c r="D92" s="602"/>
      <c r="E92" s="602"/>
      <c r="F92" s="602"/>
      <c r="G92" s="602"/>
      <c r="H92" s="602"/>
      <c r="I92" s="602"/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2"/>
      <c r="X92" s="602"/>
      <c r="Y92" s="602"/>
      <c r="Z92" s="602"/>
      <c r="AA92" s="602"/>
      <c r="AB92" s="602"/>
      <c r="AC92" s="602"/>
      <c r="AD92" s="602"/>
      <c r="AE92" s="602"/>
      <c r="AF92" s="602"/>
      <c r="AG92" s="602"/>
      <c r="AH92" s="602"/>
      <c r="AI92" s="602"/>
      <c r="AJ92" s="602"/>
      <c r="AK92" s="602"/>
      <c r="AL92" s="602"/>
      <c r="AM92" s="602"/>
      <c r="AN92" s="602"/>
      <c r="AO92" s="602"/>
      <c r="AP92" s="602"/>
      <c r="AQ92" s="602"/>
      <c r="AR92" s="602"/>
      <c r="AS92" s="602"/>
      <c r="AT92" s="602"/>
      <c r="AU92" s="602"/>
      <c r="AV92" s="602"/>
      <c r="AW92" s="602"/>
      <c r="AX92" s="602"/>
      <c r="AY92" s="602"/>
      <c r="AZ92" s="602"/>
      <c r="BA92" s="602"/>
      <c r="BB92" s="603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" customHeight="1">
      <c r="A93" s="596" t="s">
        <v>141</v>
      </c>
      <c r="B93" s="597"/>
      <c r="C93" s="597"/>
      <c r="D93" s="597"/>
      <c r="E93" s="597"/>
      <c r="F93" s="597"/>
      <c r="G93" s="597"/>
      <c r="H93" s="597"/>
      <c r="I93" s="597"/>
      <c r="J93" s="597"/>
      <c r="K93" s="597"/>
      <c r="L93" s="597"/>
      <c r="M93" s="597"/>
      <c r="N93" s="597"/>
      <c r="O93" s="597"/>
      <c r="P93" s="597"/>
      <c r="Q93" s="597"/>
      <c r="R93" s="597"/>
      <c r="S93" s="597"/>
      <c r="T93" s="597"/>
      <c r="U93" s="597"/>
      <c r="V93" s="597"/>
      <c r="W93" s="597"/>
      <c r="X93" s="597"/>
      <c r="Y93" s="597"/>
      <c r="Z93" s="597"/>
      <c r="AA93" s="597"/>
      <c r="AB93" s="597"/>
      <c r="AC93" s="597"/>
      <c r="AD93" s="597"/>
      <c r="AE93" s="597"/>
      <c r="AF93" s="597"/>
      <c r="AG93" s="597"/>
      <c r="AH93" s="597"/>
      <c r="AI93" s="597"/>
      <c r="AJ93" s="597"/>
      <c r="AK93" s="597"/>
      <c r="AL93" s="597"/>
      <c r="AM93" s="597"/>
      <c r="AN93" s="597"/>
      <c r="AO93" s="597"/>
      <c r="AP93" s="597"/>
      <c r="AQ93" s="597"/>
      <c r="AR93" s="597"/>
      <c r="AS93" s="597"/>
      <c r="AT93" s="597"/>
      <c r="AU93" s="597"/>
      <c r="AV93" s="597"/>
      <c r="AW93" s="597"/>
      <c r="AX93" s="597"/>
      <c r="AY93" s="597"/>
      <c r="AZ93" s="597"/>
      <c r="BA93" s="597"/>
      <c r="BB93" s="598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2" customHeight="1">
      <c r="A94" s="604" t="s">
        <v>43</v>
      </c>
      <c r="B94" s="605"/>
      <c r="C94" s="605"/>
      <c r="D94" s="605"/>
      <c r="E94" s="605"/>
      <c r="F94" s="605"/>
      <c r="G94" s="605"/>
      <c r="H94" s="605"/>
      <c r="I94" s="605"/>
      <c r="J94" s="605"/>
      <c r="K94" s="605"/>
      <c r="L94" s="605"/>
      <c r="M94" s="605"/>
      <c r="N94" s="605"/>
      <c r="O94" s="605"/>
      <c r="P94" s="605"/>
      <c r="Q94" s="605"/>
      <c r="R94" s="605"/>
      <c r="S94" s="605"/>
      <c r="T94" s="605"/>
      <c r="U94" s="605"/>
      <c r="V94" s="605"/>
      <c r="W94" s="605"/>
      <c r="X94" s="605"/>
      <c r="Y94" s="605"/>
      <c r="Z94" s="605"/>
      <c r="AA94" s="605"/>
      <c r="AB94" s="605"/>
      <c r="AC94" s="605"/>
      <c r="AD94" s="605"/>
      <c r="AE94" s="605"/>
      <c r="AF94" s="605"/>
      <c r="AG94" s="605"/>
      <c r="AH94" s="605"/>
      <c r="AI94" s="605"/>
      <c r="AJ94" s="605"/>
      <c r="AK94" s="605"/>
      <c r="AL94" s="605"/>
      <c r="AM94" s="605"/>
      <c r="AN94" s="605"/>
      <c r="AO94" s="605"/>
      <c r="AP94" s="605"/>
      <c r="AQ94" s="605"/>
      <c r="AR94" s="605"/>
      <c r="AS94" s="605"/>
      <c r="AT94" s="605"/>
      <c r="AU94" s="605"/>
      <c r="AV94" s="605"/>
      <c r="AW94" s="605"/>
      <c r="AX94" s="605"/>
      <c r="AY94" s="605"/>
      <c r="AZ94" s="605"/>
      <c r="BA94" s="605"/>
      <c r="BB94" s="606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8" customHeight="1"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2" customHeight="1">
      <c r="A96" s="607" t="s">
        <v>70</v>
      </c>
      <c r="B96" s="608"/>
      <c r="C96" s="608"/>
      <c r="D96" s="608"/>
      <c r="E96" s="608"/>
      <c r="F96" s="608"/>
      <c r="G96" s="608"/>
      <c r="H96" s="608"/>
      <c r="I96" s="608"/>
      <c r="J96" s="608"/>
      <c r="K96" s="608"/>
      <c r="L96" s="608"/>
      <c r="M96" s="608"/>
      <c r="N96" s="608"/>
      <c r="O96" s="608"/>
      <c r="P96" s="608"/>
      <c r="Q96" s="608"/>
      <c r="R96" s="608"/>
      <c r="S96" s="608"/>
      <c r="T96" s="608"/>
      <c r="U96" s="608"/>
      <c r="V96" s="608"/>
      <c r="W96" s="608"/>
      <c r="X96" s="608"/>
      <c r="Y96" s="608"/>
      <c r="Z96" s="608"/>
      <c r="AA96" s="608"/>
      <c r="AB96" s="608"/>
      <c r="AC96" s="608"/>
      <c r="AD96" s="608"/>
      <c r="AE96" s="608"/>
      <c r="AF96" s="608"/>
      <c r="AG96" s="608"/>
      <c r="AH96" s="608"/>
      <c r="AI96" s="608"/>
      <c r="AJ96" s="608"/>
      <c r="AK96" s="608"/>
      <c r="AL96" s="608"/>
      <c r="AM96" s="608"/>
      <c r="AN96" s="608"/>
      <c r="AO96" s="608"/>
      <c r="AP96" s="608"/>
      <c r="AQ96" s="608"/>
      <c r="AR96" s="608"/>
      <c r="AS96" s="608"/>
      <c r="AT96" s="608"/>
      <c r="AU96" s="608"/>
      <c r="AV96" s="608"/>
      <c r="AW96" s="608"/>
      <c r="AX96" s="608"/>
      <c r="AY96" s="608"/>
      <c r="AZ96" s="608"/>
      <c r="BA96" s="608"/>
      <c r="BB96" s="609"/>
      <c r="BC96" s="610"/>
      <c r="BD96" s="4"/>
      <c r="BE96" s="4"/>
      <c r="BF96" s="4"/>
      <c r="BG96" s="4"/>
      <c r="BH96" s="4"/>
      <c r="BI96" s="4"/>
      <c r="BJ96" s="4"/>
      <c r="BK96" s="4"/>
      <c r="BL96" s="4"/>
    </row>
    <row r="97" spans="1:244" ht="12" customHeight="1">
      <c r="A97" s="611" t="s">
        <v>142</v>
      </c>
      <c r="B97" s="612"/>
      <c r="C97" s="612"/>
      <c r="D97" s="612"/>
      <c r="E97" s="612"/>
      <c r="F97" s="612"/>
      <c r="G97" s="612"/>
      <c r="H97" s="612"/>
      <c r="I97" s="612"/>
      <c r="J97" s="612"/>
      <c r="K97" s="612"/>
      <c r="L97" s="612"/>
      <c r="M97" s="612"/>
      <c r="N97" s="612"/>
      <c r="O97" s="612"/>
      <c r="P97" s="612"/>
      <c r="Q97" s="612"/>
      <c r="R97" s="612"/>
      <c r="S97" s="612"/>
      <c r="T97" s="612"/>
      <c r="U97" s="612"/>
      <c r="V97" s="612"/>
      <c r="W97" s="612"/>
      <c r="X97" s="612"/>
      <c r="Y97" s="612"/>
      <c r="Z97" s="612"/>
      <c r="AA97" s="612"/>
      <c r="AB97" s="612"/>
      <c r="AC97" s="612"/>
      <c r="AD97" s="612"/>
      <c r="AE97" s="612"/>
      <c r="AF97" s="612"/>
      <c r="AG97" s="612"/>
      <c r="AH97" s="612"/>
      <c r="AI97" s="612"/>
      <c r="AJ97" s="612"/>
      <c r="AK97" s="612"/>
      <c r="AL97" s="612"/>
      <c r="AM97" s="612"/>
      <c r="AN97" s="612"/>
      <c r="AO97" s="612"/>
      <c r="AP97" s="612"/>
      <c r="AQ97" s="612"/>
      <c r="AR97" s="612"/>
      <c r="AS97" s="612"/>
      <c r="AT97" s="612"/>
      <c r="AU97" s="612"/>
      <c r="AV97" s="612"/>
      <c r="AW97" s="612"/>
      <c r="AX97" s="612"/>
      <c r="AY97" s="612"/>
      <c r="AZ97" s="612"/>
      <c r="BA97" s="612"/>
      <c r="BB97" s="613"/>
      <c r="BC97" s="614"/>
      <c r="BD97" s="615"/>
      <c r="BE97" s="615"/>
      <c r="BF97" s="615"/>
      <c r="BG97" s="615"/>
      <c r="BH97" s="615"/>
      <c r="BI97" s="615"/>
      <c r="BJ97" s="615"/>
      <c r="BK97" s="615"/>
      <c r="BL97" s="615"/>
      <c r="BM97" s="615"/>
      <c r="BN97" s="615"/>
      <c r="BO97" s="615"/>
      <c r="BP97" s="615"/>
      <c r="BQ97" s="615"/>
      <c r="BR97" s="615"/>
      <c r="BS97" s="615"/>
      <c r="BT97" s="615"/>
      <c r="BU97" s="615"/>
      <c r="BV97" s="615"/>
      <c r="BW97" s="615"/>
      <c r="BX97" s="615"/>
      <c r="BY97" s="615"/>
      <c r="BZ97" s="615"/>
      <c r="CA97" s="615"/>
      <c r="CB97" s="615"/>
      <c r="CC97" s="615"/>
      <c r="CD97" s="615"/>
      <c r="CE97" s="615"/>
      <c r="CF97" s="615"/>
      <c r="CG97" s="615"/>
      <c r="CH97" s="615"/>
      <c r="CI97" s="615"/>
      <c r="CJ97" s="615"/>
      <c r="CK97" s="615"/>
      <c r="CL97" s="615"/>
      <c r="CM97" s="615"/>
      <c r="CN97" s="615"/>
      <c r="CO97" s="615"/>
      <c r="CP97" s="615"/>
      <c r="CQ97" s="615"/>
      <c r="CR97" s="615"/>
      <c r="CS97" s="615"/>
      <c r="CT97" s="615"/>
      <c r="CU97" s="615"/>
      <c r="CV97" s="615"/>
      <c r="CW97" s="615"/>
      <c r="CX97" s="615"/>
      <c r="CY97" s="615"/>
      <c r="CZ97" s="615"/>
      <c r="DA97" s="615"/>
      <c r="DB97" s="615"/>
      <c r="DC97" s="615"/>
      <c r="DD97" s="615"/>
      <c r="DE97" s="615"/>
      <c r="DF97" s="615"/>
      <c r="DG97" s="615"/>
      <c r="DH97" s="615"/>
      <c r="DI97" s="615"/>
      <c r="DJ97" s="615"/>
      <c r="DK97" s="615"/>
      <c r="DL97" s="615"/>
      <c r="DM97" s="615"/>
      <c r="DN97" s="615"/>
      <c r="DO97" s="615"/>
      <c r="DP97" s="615"/>
      <c r="DQ97" s="615"/>
      <c r="DR97" s="615"/>
      <c r="DS97" s="615"/>
      <c r="DT97" s="615"/>
      <c r="DU97" s="615"/>
      <c r="DV97" s="615"/>
      <c r="DW97" s="615"/>
      <c r="DX97" s="615"/>
      <c r="DY97" s="615"/>
      <c r="DZ97" s="615"/>
      <c r="EA97" s="615"/>
      <c r="EB97" s="615"/>
      <c r="EC97" s="615"/>
      <c r="ED97" s="615"/>
      <c r="EE97" s="615"/>
      <c r="EF97" s="615"/>
      <c r="EG97" s="615"/>
      <c r="EH97" s="615"/>
      <c r="EI97" s="615"/>
      <c r="EJ97" s="615"/>
      <c r="EK97" s="615"/>
      <c r="EL97" s="615"/>
      <c r="EM97" s="615"/>
      <c r="EN97" s="615"/>
      <c r="EO97" s="615"/>
      <c r="EP97" s="615"/>
      <c r="EQ97" s="615"/>
      <c r="ER97" s="615"/>
      <c r="ES97" s="615"/>
      <c r="ET97" s="615"/>
      <c r="EU97" s="615"/>
      <c r="EV97" s="615"/>
      <c r="EW97" s="615"/>
      <c r="EX97" s="615"/>
      <c r="EY97" s="615"/>
      <c r="EZ97" s="615"/>
      <c r="FA97" s="615"/>
      <c r="FB97" s="615"/>
      <c r="FC97" s="615"/>
      <c r="FD97" s="615"/>
      <c r="FE97" s="615"/>
      <c r="FF97" s="615"/>
      <c r="FG97" s="615"/>
      <c r="FH97" s="615"/>
      <c r="FI97" s="615"/>
      <c r="FJ97" s="615"/>
      <c r="FK97" s="615"/>
      <c r="FL97" s="615"/>
      <c r="FM97" s="615"/>
      <c r="FN97" s="615"/>
      <c r="FO97" s="615"/>
      <c r="FP97" s="615"/>
      <c r="FQ97" s="615"/>
      <c r="FR97" s="615"/>
      <c r="FS97" s="615"/>
      <c r="FT97" s="615"/>
      <c r="FU97" s="615"/>
      <c r="FV97" s="615"/>
      <c r="FW97" s="615"/>
      <c r="FX97" s="615"/>
      <c r="FY97" s="615"/>
      <c r="FZ97" s="615"/>
      <c r="GA97" s="615"/>
      <c r="GB97" s="615"/>
      <c r="GC97" s="615"/>
      <c r="GD97" s="615"/>
      <c r="GE97" s="615"/>
      <c r="GF97" s="615"/>
      <c r="GG97" s="615"/>
      <c r="GH97" s="615"/>
      <c r="GI97" s="615"/>
      <c r="GJ97" s="615"/>
      <c r="GK97" s="615"/>
      <c r="GL97" s="615"/>
      <c r="GM97" s="615"/>
      <c r="GN97" s="615"/>
      <c r="GO97" s="615"/>
      <c r="GP97" s="615"/>
      <c r="GQ97" s="615"/>
      <c r="GR97" s="615"/>
      <c r="GS97" s="615"/>
      <c r="GT97" s="615"/>
      <c r="GU97" s="615"/>
      <c r="GV97" s="615"/>
      <c r="GW97" s="615"/>
      <c r="GX97" s="615"/>
      <c r="GY97" s="615"/>
      <c r="GZ97" s="615"/>
      <c r="HA97" s="615"/>
      <c r="HB97" s="615"/>
      <c r="HC97" s="615"/>
      <c r="HD97" s="615"/>
      <c r="HE97" s="615"/>
      <c r="HF97" s="615"/>
      <c r="HG97" s="615"/>
      <c r="HH97" s="615"/>
      <c r="HI97" s="615"/>
      <c r="HJ97" s="615"/>
      <c r="HK97" s="615"/>
      <c r="HL97" s="615"/>
      <c r="HM97" s="615"/>
      <c r="HN97" s="615"/>
      <c r="HO97" s="615"/>
      <c r="HP97" s="615"/>
      <c r="HQ97" s="615"/>
      <c r="HR97" s="615"/>
      <c r="HS97" s="615"/>
      <c r="HT97" s="615"/>
      <c r="HU97" s="615"/>
      <c r="HV97" s="615"/>
      <c r="HW97" s="615"/>
      <c r="HX97" s="615"/>
      <c r="HY97" s="615"/>
      <c r="HZ97" s="615"/>
      <c r="IA97" s="615"/>
      <c r="IB97" s="615"/>
      <c r="IC97" s="615"/>
      <c r="ID97" s="615"/>
      <c r="IE97" s="615"/>
      <c r="IF97" s="615"/>
      <c r="IG97" s="615"/>
      <c r="IH97" s="615"/>
      <c r="II97" s="615"/>
      <c r="IJ97" s="615"/>
    </row>
    <row r="98" spans="1:244" ht="12" customHeight="1">
      <c r="A98" s="616" t="s">
        <v>48</v>
      </c>
      <c r="B98" s="617"/>
      <c r="C98" s="617"/>
      <c r="D98" s="617"/>
      <c r="E98" s="617"/>
      <c r="F98" s="617"/>
      <c r="G98" s="617"/>
      <c r="H98" s="617"/>
      <c r="I98" s="617"/>
      <c r="J98" s="617"/>
      <c r="K98" s="617"/>
      <c r="L98" s="617"/>
      <c r="M98" s="617"/>
      <c r="N98" s="617"/>
      <c r="O98" s="617"/>
      <c r="P98" s="617"/>
      <c r="Q98" s="617"/>
      <c r="R98" s="617"/>
      <c r="S98" s="617"/>
      <c r="T98" s="617"/>
      <c r="U98" s="617"/>
      <c r="V98" s="617"/>
      <c r="W98" s="617"/>
      <c r="X98" s="617"/>
      <c r="Y98" s="617"/>
      <c r="Z98" s="617"/>
      <c r="AA98" s="617"/>
      <c r="AB98" s="617"/>
      <c r="AC98" s="617"/>
      <c r="AD98" s="617"/>
      <c r="AE98" s="617"/>
      <c r="AF98" s="617"/>
      <c r="AG98" s="617"/>
      <c r="AH98" s="617"/>
      <c r="AI98" s="617"/>
      <c r="AJ98" s="617"/>
      <c r="AK98" s="617"/>
      <c r="AL98" s="617"/>
      <c r="AM98" s="617"/>
      <c r="AN98" s="617"/>
      <c r="AO98" s="617"/>
      <c r="AP98" s="617"/>
      <c r="AQ98" s="617"/>
      <c r="AR98" s="617"/>
      <c r="AS98" s="617"/>
      <c r="AT98" s="617"/>
      <c r="AU98" s="617"/>
      <c r="AV98" s="617"/>
      <c r="AW98" s="617"/>
      <c r="AX98" s="617"/>
      <c r="AY98" s="617"/>
      <c r="AZ98" s="617"/>
      <c r="BA98" s="617"/>
      <c r="BB98" s="618"/>
      <c r="BC98" s="614"/>
      <c r="BD98" s="615"/>
      <c r="BE98" s="615"/>
      <c r="BF98" s="615"/>
      <c r="BG98" s="615"/>
      <c r="BH98" s="615"/>
      <c r="BI98" s="615"/>
      <c r="BJ98" s="615"/>
      <c r="BK98" s="615"/>
      <c r="BL98" s="615"/>
      <c r="BM98" s="615"/>
      <c r="BN98" s="615"/>
      <c r="BO98" s="615"/>
      <c r="BP98" s="615"/>
      <c r="BQ98" s="615"/>
      <c r="BR98" s="615"/>
      <c r="BS98" s="615"/>
      <c r="BT98" s="615"/>
      <c r="BU98" s="615"/>
      <c r="BV98" s="615"/>
      <c r="BW98" s="615"/>
      <c r="BX98" s="615"/>
      <c r="BY98" s="615"/>
      <c r="BZ98" s="615"/>
      <c r="CA98" s="615"/>
      <c r="CB98" s="615"/>
      <c r="CC98" s="615"/>
      <c r="CD98" s="615"/>
      <c r="CE98" s="615"/>
      <c r="CF98" s="615"/>
      <c r="CG98" s="615"/>
      <c r="CH98" s="615"/>
      <c r="CI98" s="615"/>
      <c r="CJ98" s="615"/>
      <c r="CK98" s="615"/>
      <c r="CL98" s="615"/>
      <c r="CM98" s="615"/>
      <c r="CN98" s="615"/>
      <c r="CO98" s="615"/>
      <c r="CP98" s="615"/>
      <c r="CQ98" s="615"/>
      <c r="CR98" s="615"/>
      <c r="CS98" s="615"/>
      <c r="CT98" s="615"/>
      <c r="CU98" s="615"/>
      <c r="CV98" s="615"/>
      <c r="CW98" s="615"/>
      <c r="CX98" s="615"/>
      <c r="CY98" s="615"/>
      <c r="CZ98" s="615"/>
      <c r="DA98" s="615"/>
      <c r="DB98" s="615"/>
      <c r="DC98" s="615"/>
      <c r="DD98" s="615"/>
      <c r="DE98" s="615"/>
      <c r="DF98" s="615"/>
      <c r="DG98" s="615"/>
      <c r="DH98" s="615"/>
      <c r="DI98" s="615"/>
      <c r="DJ98" s="615"/>
      <c r="DK98" s="615"/>
      <c r="DL98" s="615"/>
      <c r="DM98" s="615"/>
      <c r="DN98" s="615"/>
      <c r="DO98" s="615"/>
      <c r="DP98" s="615"/>
      <c r="DQ98" s="615"/>
      <c r="DR98" s="615"/>
      <c r="DS98" s="615"/>
      <c r="DT98" s="615"/>
      <c r="DU98" s="615"/>
      <c r="DV98" s="615"/>
      <c r="DW98" s="615"/>
      <c r="DX98" s="615"/>
      <c r="DY98" s="615"/>
      <c r="DZ98" s="615"/>
      <c r="EA98" s="615"/>
      <c r="EB98" s="615"/>
      <c r="EC98" s="615"/>
      <c r="ED98" s="615"/>
      <c r="EE98" s="615"/>
      <c r="EF98" s="615"/>
      <c r="EG98" s="615"/>
      <c r="EH98" s="615"/>
      <c r="EI98" s="615"/>
      <c r="EJ98" s="615"/>
      <c r="EK98" s="615"/>
      <c r="EL98" s="615"/>
      <c r="EM98" s="615"/>
      <c r="EN98" s="615"/>
      <c r="EO98" s="615"/>
      <c r="EP98" s="615"/>
      <c r="EQ98" s="615"/>
      <c r="ER98" s="615"/>
      <c r="ES98" s="615"/>
      <c r="ET98" s="615"/>
      <c r="EU98" s="615"/>
      <c r="EV98" s="615"/>
      <c r="EW98" s="615"/>
      <c r="EX98" s="615"/>
      <c r="EY98" s="615"/>
      <c r="EZ98" s="615"/>
      <c r="FA98" s="615"/>
      <c r="FB98" s="615"/>
      <c r="FC98" s="615"/>
      <c r="FD98" s="615"/>
      <c r="FE98" s="615"/>
      <c r="FF98" s="615"/>
      <c r="FG98" s="615"/>
      <c r="FH98" s="615"/>
      <c r="FI98" s="615"/>
      <c r="FJ98" s="615"/>
      <c r="FK98" s="615"/>
      <c r="FL98" s="615"/>
      <c r="FM98" s="615"/>
      <c r="FN98" s="615"/>
      <c r="FO98" s="615"/>
      <c r="FP98" s="615"/>
      <c r="FQ98" s="615"/>
      <c r="FR98" s="615"/>
      <c r="FS98" s="615"/>
      <c r="FT98" s="615"/>
      <c r="FU98" s="615"/>
      <c r="FV98" s="615"/>
      <c r="FW98" s="615"/>
      <c r="FX98" s="615"/>
      <c r="FY98" s="615"/>
      <c r="FZ98" s="615"/>
      <c r="GA98" s="615"/>
      <c r="GB98" s="615"/>
      <c r="GC98" s="615"/>
      <c r="GD98" s="615"/>
      <c r="GE98" s="615"/>
      <c r="GF98" s="615"/>
      <c r="GG98" s="615"/>
      <c r="GH98" s="615"/>
      <c r="GI98" s="615"/>
      <c r="GJ98" s="615"/>
      <c r="GK98" s="615"/>
      <c r="GL98" s="615"/>
      <c r="GM98" s="615"/>
      <c r="GN98" s="615"/>
      <c r="GO98" s="615"/>
      <c r="GP98" s="615"/>
      <c r="GQ98" s="615"/>
      <c r="GR98" s="615"/>
      <c r="GS98" s="615"/>
      <c r="GT98" s="615"/>
      <c r="GU98" s="615"/>
      <c r="GV98" s="615"/>
      <c r="GW98" s="615"/>
      <c r="GX98" s="615"/>
      <c r="GY98" s="615"/>
      <c r="GZ98" s="615"/>
      <c r="HA98" s="615"/>
      <c r="HB98" s="615"/>
      <c r="HC98" s="615"/>
      <c r="HD98" s="615"/>
      <c r="HE98" s="615"/>
      <c r="HF98" s="615"/>
      <c r="HG98" s="615"/>
      <c r="HH98" s="615"/>
      <c r="HI98" s="615"/>
      <c r="HJ98" s="615"/>
      <c r="HK98" s="615"/>
      <c r="HL98" s="615"/>
      <c r="HM98" s="615"/>
      <c r="HN98" s="615"/>
      <c r="HO98" s="615"/>
      <c r="HP98" s="615"/>
      <c r="HQ98" s="615"/>
      <c r="HR98" s="615"/>
      <c r="HS98" s="615"/>
      <c r="HT98" s="615"/>
      <c r="HU98" s="615"/>
      <c r="HV98" s="615"/>
      <c r="HW98" s="615"/>
      <c r="HX98" s="615"/>
      <c r="HY98" s="615"/>
      <c r="HZ98" s="615"/>
      <c r="IA98" s="615"/>
      <c r="IB98" s="615"/>
      <c r="IC98" s="615"/>
      <c r="ID98" s="615"/>
      <c r="IE98" s="615"/>
      <c r="IF98" s="615"/>
      <c r="IG98" s="615"/>
      <c r="IH98" s="615"/>
      <c r="II98" s="615"/>
      <c r="IJ98" s="615"/>
    </row>
    <row r="99" spans="1:244" ht="12" customHeight="1">
      <c r="A99" s="616" t="s">
        <v>49</v>
      </c>
      <c r="B99" s="617"/>
      <c r="C99" s="617"/>
      <c r="D99" s="617"/>
      <c r="E99" s="617"/>
      <c r="F99" s="617"/>
      <c r="G99" s="617"/>
      <c r="H99" s="617"/>
      <c r="I99" s="617"/>
      <c r="J99" s="617"/>
      <c r="K99" s="617"/>
      <c r="L99" s="617"/>
      <c r="M99" s="617"/>
      <c r="N99" s="617"/>
      <c r="O99" s="617"/>
      <c r="P99" s="617"/>
      <c r="Q99" s="617"/>
      <c r="R99" s="617"/>
      <c r="S99" s="617"/>
      <c r="T99" s="617"/>
      <c r="U99" s="617"/>
      <c r="V99" s="617"/>
      <c r="W99" s="617"/>
      <c r="X99" s="617"/>
      <c r="Y99" s="617"/>
      <c r="Z99" s="617"/>
      <c r="AA99" s="617"/>
      <c r="AB99" s="617"/>
      <c r="AC99" s="617"/>
      <c r="AD99" s="617"/>
      <c r="AE99" s="617"/>
      <c r="AF99" s="617"/>
      <c r="AG99" s="617"/>
      <c r="AH99" s="617"/>
      <c r="AI99" s="617"/>
      <c r="AJ99" s="617"/>
      <c r="AK99" s="617"/>
      <c r="AL99" s="617"/>
      <c r="AM99" s="617"/>
      <c r="AN99" s="617"/>
      <c r="AO99" s="617"/>
      <c r="AP99" s="617"/>
      <c r="AQ99" s="617"/>
      <c r="AR99" s="617"/>
      <c r="AS99" s="617"/>
      <c r="AT99" s="617"/>
      <c r="AU99" s="617"/>
      <c r="AV99" s="617"/>
      <c r="AW99" s="617"/>
      <c r="AX99" s="617"/>
      <c r="AY99" s="617"/>
      <c r="AZ99" s="617"/>
      <c r="BA99" s="617"/>
      <c r="BB99" s="618"/>
      <c r="BC99" s="614"/>
      <c r="BD99" s="615"/>
      <c r="BE99" s="615"/>
      <c r="BF99" s="615"/>
      <c r="BG99" s="615"/>
      <c r="BH99" s="615"/>
      <c r="BI99" s="615"/>
      <c r="BJ99" s="615"/>
      <c r="BK99" s="615"/>
      <c r="BL99" s="615"/>
      <c r="BM99" s="615"/>
      <c r="BN99" s="615"/>
      <c r="BO99" s="615"/>
      <c r="BP99" s="615"/>
      <c r="BQ99" s="615"/>
      <c r="BR99" s="615"/>
      <c r="BS99" s="615"/>
      <c r="BT99" s="615"/>
      <c r="BU99" s="615"/>
      <c r="BV99" s="615"/>
      <c r="BW99" s="615"/>
      <c r="BX99" s="615"/>
      <c r="BY99" s="615"/>
      <c r="BZ99" s="615"/>
      <c r="CA99" s="615"/>
      <c r="CB99" s="615"/>
      <c r="CC99" s="615"/>
      <c r="CD99" s="615"/>
      <c r="CE99" s="615"/>
      <c r="CF99" s="615"/>
      <c r="CG99" s="615"/>
      <c r="CH99" s="615"/>
      <c r="CI99" s="615"/>
      <c r="CJ99" s="615"/>
      <c r="CK99" s="615"/>
      <c r="CL99" s="615"/>
      <c r="CM99" s="615"/>
      <c r="CN99" s="615"/>
      <c r="CO99" s="615"/>
      <c r="CP99" s="615"/>
      <c r="CQ99" s="615"/>
      <c r="CR99" s="615"/>
      <c r="CS99" s="615"/>
      <c r="CT99" s="615"/>
      <c r="CU99" s="615"/>
      <c r="CV99" s="615"/>
      <c r="CW99" s="615"/>
      <c r="CX99" s="615"/>
      <c r="CY99" s="615"/>
      <c r="CZ99" s="615"/>
      <c r="DA99" s="615"/>
      <c r="DB99" s="615"/>
      <c r="DC99" s="615"/>
      <c r="DD99" s="615"/>
      <c r="DE99" s="615"/>
      <c r="DF99" s="615"/>
      <c r="DG99" s="615"/>
      <c r="DH99" s="615"/>
      <c r="DI99" s="615"/>
      <c r="DJ99" s="615"/>
      <c r="DK99" s="615"/>
      <c r="DL99" s="615"/>
      <c r="DM99" s="615"/>
      <c r="DN99" s="615"/>
      <c r="DO99" s="615"/>
      <c r="DP99" s="615"/>
      <c r="DQ99" s="615"/>
      <c r="DR99" s="615"/>
      <c r="DS99" s="615"/>
      <c r="DT99" s="615"/>
      <c r="DU99" s="615"/>
      <c r="DV99" s="615"/>
      <c r="DW99" s="615"/>
      <c r="DX99" s="615"/>
      <c r="DY99" s="615"/>
      <c r="DZ99" s="615"/>
      <c r="EA99" s="615"/>
      <c r="EB99" s="615"/>
      <c r="EC99" s="615"/>
      <c r="ED99" s="615"/>
      <c r="EE99" s="615"/>
      <c r="EF99" s="615"/>
      <c r="EG99" s="615"/>
      <c r="EH99" s="615"/>
      <c r="EI99" s="615"/>
      <c r="EJ99" s="615"/>
      <c r="EK99" s="615"/>
      <c r="EL99" s="615"/>
      <c r="EM99" s="615"/>
      <c r="EN99" s="615"/>
      <c r="EO99" s="615"/>
      <c r="EP99" s="615"/>
      <c r="EQ99" s="615"/>
      <c r="ER99" s="615"/>
      <c r="ES99" s="615"/>
      <c r="ET99" s="615"/>
      <c r="EU99" s="615"/>
      <c r="EV99" s="615"/>
      <c r="EW99" s="615"/>
      <c r="EX99" s="615"/>
      <c r="EY99" s="615"/>
      <c r="EZ99" s="615"/>
      <c r="FA99" s="615"/>
      <c r="FB99" s="615"/>
      <c r="FC99" s="615"/>
      <c r="FD99" s="615"/>
      <c r="FE99" s="615"/>
      <c r="FF99" s="615"/>
      <c r="FG99" s="615"/>
      <c r="FH99" s="615"/>
      <c r="FI99" s="615"/>
      <c r="FJ99" s="615"/>
      <c r="FK99" s="615"/>
      <c r="FL99" s="615"/>
      <c r="FM99" s="615"/>
      <c r="FN99" s="615"/>
      <c r="FO99" s="615"/>
      <c r="FP99" s="615"/>
      <c r="FQ99" s="615"/>
      <c r="FR99" s="615"/>
      <c r="FS99" s="615"/>
      <c r="FT99" s="615"/>
      <c r="FU99" s="615"/>
      <c r="FV99" s="615"/>
      <c r="FW99" s="615"/>
      <c r="FX99" s="615"/>
      <c r="FY99" s="615"/>
      <c r="FZ99" s="615"/>
      <c r="GA99" s="615"/>
      <c r="GB99" s="615"/>
      <c r="GC99" s="615"/>
      <c r="GD99" s="615"/>
      <c r="GE99" s="615"/>
      <c r="GF99" s="615"/>
      <c r="GG99" s="615"/>
      <c r="GH99" s="615"/>
      <c r="GI99" s="615"/>
      <c r="GJ99" s="615"/>
      <c r="GK99" s="615"/>
      <c r="GL99" s="615"/>
      <c r="GM99" s="615"/>
      <c r="GN99" s="615"/>
      <c r="GO99" s="615"/>
      <c r="GP99" s="615"/>
      <c r="GQ99" s="615"/>
      <c r="GR99" s="615"/>
      <c r="GS99" s="615"/>
      <c r="GT99" s="615"/>
      <c r="GU99" s="615"/>
      <c r="GV99" s="615"/>
      <c r="GW99" s="615"/>
      <c r="GX99" s="615"/>
      <c r="GY99" s="615"/>
      <c r="GZ99" s="615"/>
      <c r="HA99" s="615"/>
      <c r="HB99" s="615"/>
      <c r="HC99" s="615"/>
      <c r="HD99" s="615"/>
      <c r="HE99" s="615"/>
      <c r="HF99" s="615"/>
      <c r="HG99" s="615"/>
      <c r="HH99" s="615"/>
      <c r="HI99" s="615"/>
      <c r="HJ99" s="615"/>
      <c r="HK99" s="615"/>
      <c r="HL99" s="615"/>
      <c r="HM99" s="615"/>
      <c r="HN99" s="615"/>
      <c r="HO99" s="615"/>
      <c r="HP99" s="615"/>
      <c r="HQ99" s="615"/>
      <c r="HR99" s="615"/>
      <c r="HS99" s="615"/>
      <c r="HT99" s="615"/>
      <c r="HU99" s="615"/>
      <c r="HV99" s="615"/>
      <c r="HW99" s="615"/>
      <c r="HX99" s="615"/>
      <c r="HY99" s="615"/>
      <c r="HZ99" s="615"/>
      <c r="IA99" s="615"/>
      <c r="IB99" s="615"/>
      <c r="IC99" s="615"/>
      <c r="ID99" s="615"/>
      <c r="IE99" s="615"/>
      <c r="IF99" s="615"/>
      <c r="IG99" s="615"/>
      <c r="IH99" s="615"/>
      <c r="II99" s="615"/>
      <c r="IJ99" s="615"/>
    </row>
    <row r="100" spans="1:244" ht="12" customHeight="1">
      <c r="A100" s="619" t="s">
        <v>143</v>
      </c>
      <c r="B100" s="620"/>
      <c r="C100" s="620"/>
      <c r="D100" s="620"/>
      <c r="E100" s="620"/>
      <c r="F100" s="620"/>
      <c r="G100" s="620"/>
      <c r="H100" s="620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0"/>
      <c r="X100" s="620"/>
      <c r="Y100" s="620"/>
      <c r="Z100" s="620"/>
      <c r="AA100" s="620"/>
      <c r="AB100" s="620"/>
      <c r="AC100" s="620"/>
      <c r="AD100" s="620"/>
      <c r="AE100" s="620"/>
      <c r="AF100" s="620"/>
      <c r="AG100" s="620"/>
      <c r="AH100" s="620"/>
      <c r="AI100" s="620"/>
      <c r="AJ100" s="620"/>
      <c r="AK100" s="620"/>
      <c r="AL100" s="620"/>
      <c r="AM100" s="620"/>
      <c r="AN100" s="620"/>
      <c r="AO100" s="620"/>
      <c r="AP100" s="620"/>
      <c r="AQ100" s="620"/>
      <c r="AR100" s="620"/>
      <c r="AS100" s="620"/>
      <c r="AT100" s="620"/>
      <c r="AU100" s="620"/>
      <c r="AV100" s="620"/>
      <c r="AW100" s="620"/>
      <c r="AX100" s="620"/>
      <c r="AY100" s="620"/>
      <c r="AZ100" s="620"/>
      <c r="BA100" s="620"/>
      <c r="BB100" s="621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244" ht="12" customHeight="1">
      <c r="A101" s="622" t="s">
        <v>11</v>
      </c>
      <c r="B101" s="623"/>
      <c r="C101" s="623"/>
      <c r="D101" s="623"/>
      <c r="E101" s="623"/>
      <c r="F101" s="623"/>
      <c r="G101" s="623"/>
      <c r="H101" s="623"/>
      <c r="I101" s="623"/>
      <c r="J101" s="623"/>
      <c r="K101" s="623"/>
      <c r="L101" s="623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3"/>
      <c r="X101" s="623"/>
      <c r="Y101" s="623"/>
      <c r="Z101" s="623"/>
      <c r="AA101" s="623"/>
      <c r="AB101" s="623"/>
      <c r="AC101" s="623"/>
      <c r="AD101" s="623"/>
      <c r="AE101" s="623"/>
      <c r="AF101" s="623"/>
      <c r="AG101" s="623"/>
      <c r="AH101" s="623"/>
      <c r="AI101" s="623"/>
      <c r="AJ101" s="623"/>
      <c r="AK101" s="623"/>
      <c r="AL101" s="623"/>
      <c r="AM101" s="623"/>
      <c r="AN101" s="623"/>
      <c r="AO101" s="623"/>
      <c r="AP101" s="623"/>
      <c r="AQ101" s="623"/>
      <c r="AR101" s="623"/>
      <c r="AS101" s="623"/>
      <c r="AT101" s="623"/>
      <c r="AU101" s="623"/>
      <c r="AV101" s="623"/>
      <c r="AW101" s="623"/>
      <c r="AX101" s="623"/>
      <c r="AY101" s="623"/>
      <c r="AZ101" s="623"/>
      <c r="BA101" s="623"/>
      <c r="BB101" s="62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244" s="626" customFormat="1" ht="12" customHeight="1">
      <c r="A102" s="619" t="s">
        <v>144</v>
      </c>
      <c r="B102" s="620"/>
      <c r="C102" s="620"/>
      <c r="D102" s="620"/>
      <c r="E102" s="620"/>
      <c r="F102" s="620"/>
      <c r="G102" s="620"/>
      <c r="H102" s="620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0"/>
      <c r="X102" s="620"/>
      <c r="Y102" s="620"/>
      <c r="Z102" s="620"/>
      <c r="AA102" s="620"/>
      <c r="AB102" s="620"/>
      <c r="AC102" s="620"/>
      <c r="AD102" s="620"/>
      <c r="AE102" s="620"/>
      <c r="AF102" s="620"/>
      <c r="AG102" s="620"/>
      <c r="AH102" s="620"/>
      <c r="AI102" s="620"/>
      <c r="AJ102" s="620"/>
      <c r="AK102" s="620"/>
      <c r="AL102" s="620"/>
      <c r="AM102" s="620"/>
      <c r="AN102" s="620"/>
      <c r="AO102" s="620"/>
      <c r="AP102" s="620"/>
      <c r="AQ102" s="620"/>
      <c r="AR102" s="620"/>
      <c r="AS102" s="620"/>
      <c r="AT102" s="620"/>
      <c r="AU102" s="620"/>
      <c r="AV102" s="620"/>
      <c r="AW102" s="620"/>
      <c r="AX102" s="620"/>
      <c r="AY102" s="620"/>
      <c r="AZ102" s="620"/>
      <c r="BA102" s="620"/>
      <c r="BB102" s="621"/>
      <c r="BC102" s="625"/>
      <c r="BD102" s="625"/>
      <c r="BE102" s="625"/>
      <c r="BF102" s="625"/>
      <c r="BG102" s="625"/>
      <c r="BH102" s="625"/>
      <c r="BI102" s="625"/>
      <c r="BJ102" s="625"/>
      <c r="BK102" s="625"/>
      <c r="BL102" s="625"/>
      <c r="BM102" s="625"/>
      <c r="BN102" s="625"/>
      <c r="BO102" s="625"/>
      <c r="BP102" s="625"/>
      <c r="BQ102" s="625"/>
      <c r="BR102" s="625"/>
      <c r="BS102" s="625"/>
      <c r="BT102" s="625"/>
      <c r="BU102" s="625"/>
      <c r="BV102" s="625"/>
      <c r="BW102" s="625"/>
      <c r="BX102" s="625"/>
      <c r="BY102" s="625"/>
      <c r="BZ102" s="625"/>
      <c r="CA102" s="625"/>
      <c r="CB102" s="625"/>
      <c r="CC102" s="625"/>
      <c r="CD102" s="625"/>
      <c r="CE102" s="625"/>
      <c r="CF102" s="625"/>
      <c r="CG102" s="625"/>
      <c r="CH102" s="625"/>
      <c r="CI102" s="625"/>
      <c r="CJ102" s="625"/>
      <c r="CK102" s="625"/>
      <c r="CL102" s="625"/>
      <c r="CM102" s="625"/>
      <c r="CN102" s="625"/>
      <c r="CO102" s="625"/>
      <c r="CP102" s="625"/>
      <c r="CQ102" s="625"/>
      <c r="CR102" s="625"/>
      <c r="CS102" s="625"/>
      <c r="CT102" s="625"/>
      <c r="CU102" s="625"/>
      <c r="CV102" s="625"/>
      <c r="CW102" s="625"/>
      <c r="CX102" s="625"/>
      <c r="CY102" s="625"/>
      <c r="CZ102" s="625"/>
      <c r="DA102" s="625"/>
      <c r="DB102" s="625"/>
      <c r="DC102" s="625"/>
      <c r="DD102" s="625"/>
      <c r="DE102" s="625"/>
      <c r="DF102" s="625"/>
      <c r="DG102" s="625"/>
      <c r="DH102" s="625"/>
      <c r="DI102" s="625"/>
      <c r="DJ102" s="625"/>
      <c r="DK102" s="625"/>
      <c r="DL102" s="625"/>
      <c r="DM102" s="625"/>
      <c r="DN102" s="625"/>
      <c r="DO102" s="625"/>
      <c r="DP102" s="625"/>
      <c r="DQ102" s="625"/>
      <c r="DR102" s="625"/>
      <c r="DS102" s="625"/>
      <c r="DT102" s="625"/>
      <c r="DU102" s="625"/>
      <c r="DV102" s="625"/>
      <c r="DW102" s="625"/>
      <c r="DX102" s="625"/>
      <c r="DY102" s="625"/>
      <c r="DZ102" s="625"/>
      <c r="EA102" s="625"/>
      <c r="EB102" s="625"/>
      <c r="EC102" s="625"/>
      <c r="ED102" s="625"/>
      <c r="EE102" s="625"/>
      <c r="EF102" s="625"/>
      <c r="EG102" s="625"/>
      <c r="EH102" s="625"/>
      <c r="EI102" s="625"/>
      <c r="EJ102" s="625"/>
      <c r="EK102" s="625"/>
      <c r="EL102" s="625"/>
      <c r="EM102" s="625"/>
      <c r="EN102" s="625"/>
      <c r="EO102" s="625"/>
      <c r="EP102" s="625"/>
      <c r="EQ102" s="625"/>
      <c r="ER102" s="625"/>
      <c r="ES102" s="625"/>
      <c r="ET102" s="625"/>
      <c r="EU102" s="625"/>
      <c r="EV102" s="625"/>
      <c r="EW102" s="625"/>
      <c r="EX102" s="625"/>
      <c r="EY102" s="625"/>
      <c r="EZ102" s="625"/>
      <c r="FA102" s="625"/>
      <c r="FB102" s="625"/>
      <c r="FC102" s="625"/>
      <c r="FD102" s="625"/>
      <c r="FE102" s="625"/>
      <c r="FF102" s="625"/>
      <c r="FG102" s="625"/>
      <c r="FH102" s="625"/>
      <c r="FI102" s="625"/>
      <c r="FJ102" s="625"/>
      <c r="FK102" s="625"/>
      <c r="FL102" s="625"/>
      <c r="FM102" s="625"/>
      <c r="FN102" s="625"/>
      <c r="FO102" s="625"/>
      <c r="FP102" s="625"/>
      <c r="FQ102" s="625"/>
      <c r="FR102" s="625"/>
      <c r="FS102" s="625"/>
      <c r="FT102" s="625"/>
      <c r="FU102" s="625"/>
      <c r="FV102" s="625"/>
      <c r="FW102" s="625"/>
      <c r="FX102" s="625"/>
      <c r="FY102" s="625"/>
      <c r="FZ102" s="625"/>
      <c r="GA102" s="625"/>
      <c r="GB102" s="625"/>
      <c r="GC102" s="625"/>
      <c r="GD102" s="625"/>
      <c r="GE102" s="625"/>
      <c r="GF102" s="625"/>
      <c r="GG102" s="625"/>
      <c r="GH102" s="625"/>
      <c r="GI102" s="625"/>
      <c r="GJ102" s="625"/>
      <c r="GK102" s="625"/>
      <c r="GL102" s="625"/>
      <c r="GM102" s="625"/>
      <c r="GN102" s="625"/>
      <c r="GO102" s="625"/>
      <c r="GP102" s="625"/>
      <c r="GQ102" s="625"/>
      <c r="GR102" s="625"/>
      <c r="GS102" s="625"/>
      <c r="GT102" s="625"/>
      <c r="GU102" s="625"/>
      <c r="GV102" s="625"/>
      <c r="GW102" s="625"/>
      <c r="GX102" s="625"/>
      <c r="GY102" s="625"/>
      <c r="GZ102" s="625"/>
      <c r="HA102" s="625"/>
      <c r="HB102" s="625"/>
      <c r="HC102" s="625"/>
      <c r="HD102" s="625"/>
      <c r="HE102" s="625"/>
      <c r="HF102" s="625"/>
      <c r="HG102" s="625"/>
      <c r="HH102" s="625"/>
      <c r="HI102" s="625"/>
      <c r="HJ102" s="625"/>
      <c r="HK102" s="625"/>
      <c r="HL102" s="625"/>
      <c r="HM102" s="625"/>
      <c r="HN102" s="625"/>
      <c r="HO102" s="625"/>
      <c r="HP102" s="625"/>
      <c r="HQ102" s="625"/>
      <c r="HR102" s="625"/>
      <c r="HS102" s="625"/>
      <c r="HT102" s="625"/>
      <c r="HU102" s="625"/>
      <c r="HV102" s="625"/>
      <c r="HW102" s="625"/>
      <c r="HX102" s="625"/>
      <c r="HY102" s="625"/>
      <c r="HZ102" s="625"/>
      <c r="IA102" s="625"/>
      <c r="IB102" s="625"/>
      <c r="IC102" s="625"/>
      <c r="ID102" s="625"/>
      <c r="IE102" s="625"/>
      <c r="IF102" s="625"/>
      <c r="IG102" s="625"/>
      <c r="IH102" s="625"/>
      <c r="II102" s="625"/>
      <c r="IJ102" s="625"/>
    </row>
    <row r="103" spans="1:244" ht="12" customHeight="1">
      <c r="A103" s="622" t="s">
        <v>47</v>
      </c>
      <c r="B103" s="623"/>
      <c r="C103" s="623"/>
      <c r="D103" s="623"/>
      <c r="E103" s="623"/>
      <c r="F103" s="623"/>
      <c r="G103" s="623"/>
      <c r="H103" s="623"/>
      <c r="I103" s="623"/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3"/>
      <c r="X103" s="623"/>
      <c r="Y103" s="623"/>
      <c r="Z103" s="623"/>
      <c r="AA103" s="623"/>
      <c r="AB103" s="623"/>
      <c r="AC103" s="623"/>
      <c r="AD103" s="623"/>
      <c r="AE103" s="623"/>
      <c r="AF103" s="623"/>
      <c r="AG103" s="623"/>
      <c r="AH103" s="623"/>
      <c r="AI103" s="623"/>
      <c r="AJ103" s="623"/>
      <c r="AK103" s="623"/>
      <c r="AL103" s="623"/>
      <c r="AM103" s="623"/>
      <c r="AN103" s="623"/>
      <c r="AO103" s="623"/>
      <c r="AP103" s="623"/>
      <c r="AQ103" s="623"/>
      <c r="AR103" s="623"/>
      <c r="AS103" s="623"/>
      <c r="AT103" s="623"/>
      <c r="AU103" s="623"/>
      <c r="AV103" s="623"/>
      <c r="AW103" s="623"/>
      <c r="AX103" s="623"/>
      <c r="AY103" s="623"/>
      <c r="AZ103" s="623"/>
      <c r="BA103" s="623"/>
      <c r="BB103" s="62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244" ht="12" customHeight="1">
      <c r="A104" s="622" t="s">
        <v>44</v>
      </c>
      <c r="B104" s="623"/>
      <c r="C104" s="623"/>
      <c r="D104" s="623"/>
      <c r="E104" s="623"/>
      <c r="F104" s="623"/>
      <c r="G104" s="623"/>
      <c r="H104" s="623"/>
      <c r="I104" s="623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3"/>
      <c r="X104" s="623"/>
      <c r="Y104" s="623"/>
      <c r="Z104" s="623"/>
      <c r="AA104" s="623"/>
      <c r="AB104" s="623"/>
      <c r="AC104" s="623"/>
      <c r="AD104" s="623"/>
      <c r="AE104" s="623"/>
      <c r="AF104" s="623"/>
      <c r="AG104" s="623"/>
      <c r="AH104" s="623"/>
      <c r="AI104" s="623"/>
      <c r="AJ104" s="623"/>
      <c r="AK104" s="623"/>
      <c r="AL104" s="623"/>
      <c r="AM104" s="623"/>
      <c r="AN104" s="623"/>
      <c r="AO104" s="623"/>
      <c r="AP104" s="623"/>
      <c r="AQ104" s="623"/>
      <c r="AR104" s="623"/>
      <c r="AS104" s="623"/>
      <c r="AT104" s="623"/>
      <c r="AU104" s="623"/>
      <c r="AV104" s="623"/>
      <c r="AW104" s="623"/>
      <c r="AX104" s="623"/>
      <c r="AY104" s="623"/>
      <c r="AZ104" s="623"/>
      <c r="BA104" s="623"/>
      <c r="BB104" s="62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244" ht="12" customHeight="1">
      <c r="A105" s="619" t="s">
        <v>145</v>
      </c>
      <c r="B105" s="620"/>
      <c r="C105" s="620"/>
      <c r="D105" s="620"/>
      <c r="E105" s="620"/>
      <c r="F105" s="620"/>
      <c r="G105" s="620"/>
      <c r="H105" s="620"/>
      <c r="I105" s="620"/>
      <c r="J105" s="620"/>
      <c r="K105" s="620"/>
      <c r="L105" s="620"/>
      <c r="M105" s="620"/>
      <c r="N105" s="620"/>
      <c r="O105" s="620"/>
      <c r="P105" s="620"/>
      <c r="Q105" s="620"/>
      <c r="R105" s="620"/>
      <c r="S105" s="620"/>
      <c r="T105" s="620"/>
      <c r="U105" s="620"/>
      <c r="V105" s="620"/>
      <c r="W105" s="620"/>
      <c r="X105" s="620"/>
      <c r="Y105" s="620"/>
      <c r="Z105" s="620"/>
      <c r="AA105" s="620"/>
      <c r="AB105" s="620"/>
      <c r="AC105" s="620"/>
      <c r="AD105" s="620"/>
      <c r="AE105" s="620"/>
      <c r="AF105" s="620"/>
      <c r="AG105" s="620"/>
      <c r="AH105" s="620"/>
      <c r="AI105" s="620"/>
      <c r="AJ105" s="620"/>
      <c r="AK105" s="620"/>
      <c r="AL105" s="620"/>
      <c r="AM105" s="620"/>
      <c r="AN105" s="620"/>
      <c r="AO105" s="620"/>
      <c r="AP105" s="620"/>
      <c r="AQ105" s="620"/>
      <c r="AR105" s="620"/>
      <c r="AS105" s="620"/>
      <c r="AT105" s="620"/>
      <c r="AU105" s="620"/>
      <c r="AV105" s="620"/>
      <c r="AW105" s="620"/>
      <c r="AX105" s="620"/>
      <c r="AY105" s="620"/>
      <c r="AZ105" s="620"/>
      <c r="BA105" s="620"/>
      <c r="BB105" s="621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244" ht="12" customHeight="1">
      <c r="A106" s="619" t="s">
        <v>146</v>
      </c>
      <c r="B106" s="620"/>
      <c r="C106" s="620"/>
      <c r="D106" s="620"/>
      <c r="E106" s="620"/>
      <c r="F106" s="620"/>
      <c r="G106" s="620"/>
      <c r="H106" s="620"/>
      <c r="I106" s="620"/>
      <c r="J106" s="620"/>
      <c r="K106" s="620"/>
      <c r="L106" s="620"/>
      <c r="M106" s="620"/>
      <c r="N106" s="620"/>
      <c r="O106" s="620"/>
      <c r="P106" s="620"/>
      <c r="Q106" s="620"/>
      <c r="R106" s="620"/>
      <c r="S106" s="620"/>
      <c r="T106" s="620"/>
      <c r="U106" s="620"/>
      <c r="V106" s="620"/>
      <c r="W106" s="620"/>
      <c r="X106" s="620"/>
      <c r="Y106" s="620"/>
      <c r="Z106" s="620"/>
      <c r="AA106" s="620"/>
      <c r="AB106" s="620"/>
      <c r="AC106" s="620"/>
      <c r="AD106" s="620"/>
      <c r="AE106" s="620"/>
      <c r="AF106" s="620"/>
      <c r="AG106" s="620"/>
      <c r="AH106" s="620"/>
      <c r="AI106" s="620"/>
      <c r="AJ106" s="620"/>
      <c r="AK106" s="620"/>
      <c r="AL106" s="620"/>
      <c r="AM106" s="620"/>
      <c r="AN106" s="620"/>
      <c r="AO106" s="620"/>
      <c r="AP106" s="620"/>
      <c r="AQ106" s="620"/>
      <c r="AR106" s="620"/>
      <c r="AS106" s="620"/>
      <c r="AT106" s="620"/>
      <c r="AU106" s="620"/>
      <c r="AV106" s="620"/>
      <c r="AW106" s="620"/>
      <c r="AX106" s="620"/>
      <c r="AY106" s="620"/>
      <c r="AZ106" s="620"/>
      <c r="BA106" s="620"/>
      <c r="BB106" s="621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244" ht="12" customHeight="1">
      <c r="A107" s="622" t="s">
        <v>10</v>
      </c>
      <c r="B107" s="620"/>
      <c r="C107" s="620"/>
      <c r="D107" s="620"/>
      <c r="E107" s="620"/>
      <c r="F107" s="620"/>
      <c r="G107" s="620"/>
      <c r="H107" s="620"/>
      <c r="I107" s="620"/>
      <c r="J107" s="620"/>
      <c r="K107" s="620"/>
      <c r="L107" s="620"/>
      <c r="M107" s="620"/>
      <c r="N107" s="620"/>
      <c r="O107" s="620"/>
      <c r="P107" s="620"/>
      <c r="Q107" s="620"/>
      <c r="R107" s="620"/>
      <c r="S107" s="620"/>
      <c r="T107" s="620"/>
      <c r="U107" s="620"/>
      <c r="V107" s="620"/>
      <c r="W107" s="620"/>
      <c r="X107" s="620"/>
      <c r="Y107" s="620"/>
      <c r="Z107" s="620"/>
      <c r="AA107" s="620"/>
      <c r="AB107" s="620"/>
      <c r="AC107" s="620"/>
      <c r="AD107" s="620"/>
      <c r="AE107" s="620"/>
      <c r="AF107" s="620"/>
      <c r="AG107" s="620"/>
      <c r="AH107" s="620"/>
      <c r="AI107" s="620"/>
      <c r="AJ107" s="620"/>
      <c r="AK107" s="620"/>
      <c r="AL107" s="620"/>
      <c r="AM107" s="620"/>
      <c r="AN107" s="620"/>
      <c r="AO107" s="620"/>
      <c r="AP107" s="620"/>
      <c r="AQ107" s="620"/>
      <c r="AR107" s="620"/>
      <c r="AS107" s="620"/>
      <c r="AT107" s="620"/>
      <c r="AU107" s="620"/>
      <c r="AV107" s="620"/>
      <c r="AW107" s="620"/>
      <c r="AX107" s="620"/>
      <c r="AY107" s="620"/>
      <c r="AZ107" s="620"/>
      <c r="BA107" s="620"/>
      <c r="BB107" s="621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244" ht="12" customHeight="1">
      <c r="A108" s="622" t="s">
        <v>1</v>
      </c>
      <c r="B108" s="623"/>
      <c r="C108" s="623"/>
      <c r="D108" s="623"/>
      <c r="E108" s="623"/>
      <c r="F108" s="623"/>
      <c r="G108" s="623"/>
      <c r="H108" s="623"/>
      <c r="I108" s="623"/>
      <c r="J108" s="623"/>
      <c r="K108" s="623"/>
      <c r="L108" s="623"/>
      <c r="M108" s="623"/>
      <c r="N108" s="623"/>
      <c r="O108" s="623"/>
      <c r="P108" s="623"/>
      <c r="Q108" s="623"/>
      <c r="R108" s="623"/>
      <c r="S108" s="623"/>
      <c r="T108" s="623"/>
      <c r="U108" s="623"/>
      <c r="V108" s="623"/>
      <c r="W108" s="623"/>
      <c r="X108" s="623"/>
      <c r="Y108" s="623"/>
      <c r="Z108" s="623"/>
      <c r="AA108" s="623"/>
      <c r="AB108" s="623"/>
      <c r="AC108" s="623"/>
      <c r="AD108" s="623"/>
      <c r="AE108" s="623"/>
      <c r="AF108" s="623"/>
      <c r="AG108" s="623"/>
      <c r="AH108" s="623"/>
      <c r="AI108" s="623"/>
      <c r="AJ108" s="623"/>
      <c r="AK108" s="623"/>
      <c r="AL108" s="623"/>
      <c r="AM108" s="623"/>
      <c r="AN108" s="623"/>
      <c r="AO108" s="623"/>
      <c r="AP108" s="623"/>
      <c r="AQ108" s="623"/>
      <c r="AR108" s="623"/>
      <c r="AS108" s="623"/>
      <c r="AT108" s="623"/>
      <c r="AU108" s="623"/>
      <c r="AV108" s="623"/>
      <c r="AW108" s="623"/>
      <c r="AX108" s="623"/>
      <c r="AY108" s="623"/>
      <c r="AZ108" s="623"/>
      <c r="BA108" s="623"/>
      <c r="BB108" s="62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244" ht="12" customHeight="1">
      <c r="A109" s="619" t="s">
        <v>147</v>
      </c>
      <c r="B109" s="620"/>
      <c r="C109" s="620"/>
      <c r="D109" s="620"/>
      <c r="E109" s="620"/>
      <c r="F109" s="620"/>
      <c r="G109" s="620"/>
      <c r="H109" s="620"/>
      <c r="I109" s="620"/>
      <c r="J109" s="620"/>
      <c r="K109" s="620"/>
      <c r="L109" s="620"/>
      <c r="M109" s="620"/>
      <c r="N109" s="620"/>
      <c r="O109" s="620"/>
      <c r="P109" s="620"/>
      <c r="Q109" s="620"/>
      <c r="R109" s="620"/>
      <c r="S109" s="620"/>
      <c r="T109" s="620"/>
      <c r="U109" s="620"/>
      <c r="V109" s="620"/>
      <c r="W109" s="620"/>
      <c r="X109" s="620"/>
      <c r="Y109" s="620"/>
      <c r="Z109" s="620"/>
      <c r="AA109" s="620"/>
      <c r="AB109" s="620"/>
      <c r="AC109" s="620"/>
      <c r="AD109" s="620"/>
      <c r="AE109" s="620"/>
      <c r="AF109" s="620"/>
      <c r="AG109" s="620"/>
      <c r="AH109" s="620"/>
      <c r="AI109" s="620"/>
      <c r="AJ109" s="620"/>
      <c r="AK109" s="620"/>
      <c r="AL109" s="620"/>
      <c r="AM109" s="620"/>
      <c r="AN109" s="620"/>
      <c r="AO109" s="620"/>
      <c r="AP109" s="620"/>
      <c r="AQ109" s="620"/>
      <c r="AR109" s="620"/>
      <c r="AS109" s="620"/>
      <c r="AT109" s="620"/>
      <c r="AU109" s="620"/>
      <c r="AV109" s="620"/>
      <c r="AW109" s="620"/>
      <c r="AX109" s="620"/>
      <c r="AY109" s="620"/>
      <c r="AZ109" s="620"/>
      <c r="BA109" s="620"/>
      <c r="BB109" s="621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244" ht="12" customHeight="1">
      <c r="A110" s="619" t="s">
        <v>148</v>
      </c>
      <c r="B110" s="620"/>
      <c r="C110" s="620"/>
      <c r="D110" s="620"/>
      <c r="E110" s="620"/>
      <c r="F110" s="620"/>
      <c r="G110" s="620"/>
      <c r="H110" s="620"/>
      <c r="I110" s="620"/>
      <c r="J110" s="620"/>
      <c r="K110" s="620"/>
      <c r="L110" s="620"/>
      <c r="M110" s="620"/>
      <c r="N110" s="620"/>
      <c r="O110" s="620"/>
      <c r="P110" s="620"/>
      <c r="Q110" s="620"/>
      <c r="R110" s="620"/>
      <c r="S110" s="620"/>
      <c r="T110" s="620"/>
      <c r="U110" s="620"/>
      <c r="V110" s="620"/>
      <c r="W110" s="620"/>
      <c r="X110" s="620"/>
      <c r="Y110" s="620"/>
      <c r="Z110" s="620"/>
      <c r="AA110" s="620"/>
      <c r="AB110" s="620"/>
      <c r="AC110" s="620"/>
      <c r="AD110" s="620"/>
      <c r="AE110" s="620"/>
      <c r="AF110" s="620"/>
      <c r="AG110" s="620"/>
      <c r="AH110" s="620"/>
      <c r="AI110" s="620"/>
      <c r="AJ110" s="620"/>
      <c r="AK110" s="620"/>
      <c r="AL110" s="620"/>
      <c r="AM110" s="620"/>
      <c r="AN110" s="620"/>
      <c r="AO110" s="620"/>
      <c r="AP110" s="620"/>
      <c r="AQ110" s="620"/>
      <c r="AR110" s="620"/>
      <c r="AS110" s="620"/>
      <c r="AT110" s="620"/>
      <c r="AU110" s="620"/>
      <c r="AV110" s="620"/>
      <c r="AW110" s="620"/>
      <c r="AX110" s="620"/>
      <c r="AY110" s="620"/>
      <c r="AZ110" s="620"/>
      <c r="BA110" s="620"/>
      <c r="BB110" s="621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244" ht="12" customHeight="1">
      <c r="A111" s="619" t="s">
        <v>149</v>
      </c>
      <c r="B111" s="620"/>
      <c r="C111" s="620"/>
      <c r="D111" s="620"/>
      <c r="E111" s="620"/>
      <c r="F111" s="620"/>
      <c r="G111" s="620"/>
      <c r="H111" s="620"/>
      <c r="I111" s="620"/>
      <c r="J111" s="620"/>
      <c r="K111" s="620"/>
      <c r="L111" s="620"/>
      <c r="M111" s="620"/>
      <c r="N111" s="620"/>
      <c r="O111" s="620"/>
      <c r="P111" s="620"/>
      <c r="Q111" s="620"/>
      <c r="R111" s="620"/>
      <c r="S111" s="620"/>
      <c r="T111" s="620"/>
      <c r="U111" s="620"/>
      <c r="V111" s="620"/>
      <c r="W111" s="620"/>
      <c r="X111" s="620"/>
      <c r="Y111" s="620"/>
      <c r="Z111" s="620"/>
      <c r="AA111" s="620"/>
      <c r="AB111" s="620"/>
      <c r="AC111" s="620"/>
      <c r="AD111" s="620"/>
      <c r="AE111" s="620"/>
      <c r="AF111" s="620"/>
      <c r="AG111" s="620"/>
      <c r="AH111" s="620"/>
      <c r="AI111" s="620"/>
      <c r="AJ111" s="620"/>
      <c r="AK111" s="620"/>
      <c r="AL111" s="620"/>
      <c r="AM111" s="620"/>
      <c r="AN111" s="620"/>
      <c r="AO111" s="620"/>
      <c r="AP111" s="620"/>
      <c r="AQ111" s="620"/>
      <c r="AR111" s="620"/>
      <c r="AS111" s="620"/>
      <c r="AT111" s="620"/>
      <c r="AU111" s="620"/>
      <c r="AV111" s="620"/>
      <c r="AW111" s="620"/>
      <c r="AX111" s="620"/>
      <c r="AY111" s="620"/>
      <c r="AZ111" s="620"/>
      <c r="BA111" s="620"/>
      <c r="BB111" s="621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244" ht="12" customHeight="1">
      <c r="A112" s="622" t="s">
        <v>16</v>
      </c>
      <c r="B112" s="623"/>
      <c r="C112" s="623"/>
      <c r="D112" s="623"/>
      <c r="E112" s="623"/>
      <c r="F112" s="623"/>
      <c r="G112" s="623"/>
      <c r="H112" s="623"/>
      <c r="I112" s="623"/>
      <c r="J112" s="623"/>
      <c r="K112" s="623"/>
      <c r="L112" s="623"/>
      <c r="M112" s="623"/>
      <c r="N112" s="623"/>
      <c r="O112" s="623"/>
      <c r="P112" s="623"/>
      <c r="Q112" s="623"/>
      <c r="R112" s="623"/>
      <c r="S112" s="623"/>
      <c r="T112" s="623"/>
      <c r="U112" s="623"/>
      <c r="V112" s="623"/>
      <c r="W112" s="623"/>
      <c r="X112" s="623"/>
      <c r="Y112" s="623"/>
      <c r="Z112" s="623"/>
      <c r="AA112" s="623"/>
      <c r="AB112" s="623"/>
      <c r="AC112" s="623"/>
      <c r="AD112" s="623"/>
      <c r="AE112" s="623"/>
      <c r="AF112" s="623"/>
      <c r="AG112" s="623"/>
      <c r="AH112" s="623"/>
      <c r="AI112" s="623"/>
      <c r="AJ112" s="623"/>
      <c r="AK112" s="623"/>
      <c r="AL112" s="623"/>
      <c r="AM112" s="623"/>
      <c r="AN112" s="623"/>
      <c r="AO112" s="623"/>
      <c r="AP112" s="623"/>
      <c r="AQ112" s="623"/>
      <c r="AR112" s="623"/>
      <c r="AS112" s="623"/>
      <c r="AT112" s="623"/>
      <c r="AU112" s="623"/>
      <c r="AV112" s="623"/>
      <c r="AW112" s="623"/>
      <c r="AX112" s="623"/>
      <c r="AY112" s="623"/>
      <c r="AZ112" s="623"/>
      <c r="BA112" s="623"/>
      <c r="BB112" s="62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2" customHeight="1">
      <c r="A113" s="622" t="s">
        <v>19</v>
      </c>
      <c r="B113" s="623"/>
      <c r="C113" s="623"/>
      <c r="D113" s="623"/>
      <c r="E113" s="623"/>
      <c r="F113" s="623"/>
      <c r="G113" s="623"/>
      <c r="H113" s="623"/>
      <c r="I113" s="623"/>
      <c r="J113" s="623"/>
      <c r="K113" s="623"/>
      <c r="L113" s="623"/>
      <c r="M113" s="623"/>
      <c r="N113" s="623"/>
      <c r="O113" s="623"/>
      <c r="P113" s="623"/>
      <c r="Q113" s="623"/>
      <c r="R113" s="623"/>
      <c r="S113" s="623"/>
      <c r="T113" s="623"/>
      <c r="U113" s="623"/>
      <c r="V113" s="623"/>
      <c r="W113" s="623"/>
      <c r="X113" s="623"/>
      <c r="Y113" s="623"/>
      <c r="Z113" s="623"/>
      <c r="AA113" s="623"/>
      <c r="AB113" s="623"/>
      <c r="AC113" s="623"/>
      <c r="AD113" s="623"/>
      <c r="AE113" s="623"/>
      <c r="AF113" s="623"/>
      <c r="AG113" s="623"/>
      <c r="AH113" s="623"/>
      <c r="AI113" s="623"/>
      <c r="AJ113" s="623"/>
      <c r="AK113" s="623"/>
      <c r="AL113" s="623"/>
      <c r="AM113" s="623"/>
      <c r="AN113" s="623"/>
      <c r="AO113" s="623"/>
      <c r="AP113" s="623"/>
      <c r="AQ113" s="623"/>
      <c r="AR113" s="623"/>
      <c r="AS113" s="623"/>
      <c r="AT113" s="623"/>
      <c r="AU113" s="623"/>
      <c r="AV113" s="623"/>
      <c r="AW113" s="623"/>
      <c r="AX113" s="623"/>
      <c r="AY113" s="623"/>
      <c r="AZ113" s="623"/>
      <c r="BA113" s="623"/>
      <c r="BB113" s="62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2" customHeight="1">
      <c r="A114" s="622" t="s">
        <v>3</v>
      </c>
      <c r="B114" s="623"/>
      <c r="C114" s="623"/>
      <c r="D114" s="623"/>
      <c r="E114" s="623"/>
      <c r="F114" s="623"/>
      <c r="G114" s="623"/>
      <c r="H114" s="623"/>
      <c r="I114" s="623"/>
      <c r="J114" s="623"/>
      <c r="K114" s="623"/>
      <c r="L114" s="623"/>
      <c r="M114" s="623"/>
      <c r="N114" s="623"/>
      <c r="O114" s="623"/>
      <c r="P114" s="623"/>
      <c r="Q114" s="623"/>
      <c r="R114" s="623"/>
      <c r="S114" s="623"/>
      <c r="T114" s="623"/>
      <c r="U114" s="623"/>
      <c r="V114" s="623"/>
      <c r="W114" s="623"/>
      <c r="X114" s="623"/>
      <c r="Y114" s="623"/>
      <c r="Z114" s="623"/>
      <c r="AA114" s="623"/>
      <c r="AB114" s="623"/>
      <c r="AC114" s="623"/>
      <c r="AD114" s="623"/>
      <c r="AE114" s="623"/>
      <c r="AF114" s="623"/>
      <c r="AG114" s="623"/>
      <c r="AH114" s="623"/>
      <c r="AI114" s="623"/>
      <c r="AJ114" s="623"/>
      <c r="AK114" s="623"/>
      <c r="AL114" s="623"/>
      <c r="AM114" s="623"/>
      <c r="AN114" s="623"/>
      <c r="AO114" s="623"/>
      <c r="AP114" s="623"/>
      <c r="AQ114" s="623"/>
      <c r="AR114" s="623"/>
      <c r="AS114" s="623"/>
      <c r="AT114" s="623"/>
      <c r="AU114" s="623"/>
      <c r="AV114" s="623"/>
      <c r="AW114" s="623"/>
      <c r="AX114" s="623"/>
      <c r="AY114" s="623"/>
      <c r="AZ114" s="623"/>
      <c r="BA114" s="623"/>
      <c r="BB114" s="62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2" customHeight="1">
      <c r="A115" s="622" t="s">
        <v>20</v>
      </c>
      <c r="B115" s="623"/>
      <c r="C115" s="623"/>
      <c r="D115" s="623"/>
      <c r="E115" s="623"/>
      <c r="F115" s="623"/>
      <c r="G115" s="623"/>
      <c r="H115" s="623"/>
      <c r="I115" s="623"/>
      <c r="J115" s="623"/>
      <c r="K115" s="623"/>
      <c r="L115" s="623"/>
      <c r="M115" s="623"/>
      <c r="N115" s="623"/>
      <c r="O115" s="623"/>
      <c r="P115" s="623"/>
      <c r="Q115" s="623"/>
      <c r="R115" s="623"/>
      <c r="S115" s="623"/>
      <c r="T115" s="623"/>
      <c r="U115" s="623"/>
      <c r="V115" s="623"/>
      <c r="W115" s="623"/>
      <c r="X115" s="623"/>
      <c r="Y115" s="623"/>
      <c r="Z115" s="623"/>
      <c r="AA115" s="623"/>
      <c r="AB115" s="623"/>
      <c r="AC115" s="623"/>
      <c r="AD115" s="623"/>
      <c r="AE115" s="623"/>
      <c r="AF115" s="623"/>
      <c r="AG115" s="623"/>
      <c r="AH115" s="623"/>
      <c r="AI115" s="623"/>
      <c r="AJ115" s="623"/>
      <c r="AK115" s="623"/>
      <c r="AL115" s="623"/>
      <c r="AM115" s="623"/>
      <c r="AN115" s="623"/>
      <c r="AO115" s="623"/>
      <c r="AP115" s="623"/>
      <c r="AQ115" s="623"/>
      <c r="AR115" s="623"/>
      <c r="AS115" s="623"/>
      <c r="AT115" s="623"/>
      <c r="AU115" s="623"/>
      <c r="AV115" s="623"/>
      <c r="AW115" s="623"/>
      <c r="AX115" s="623"/>
      <c r="AY115" s="623"/>
      <c r="AZ115" s="623"/>
      <c r="BA115" s="623"/>
      <c r="BB115" s="62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2" customHeight="1">
      <c r="A116" s="622" t="s">
        <v>9</v>
      </c>
      <c r="B116" s="623"/>
      <c r="C116" s="623"/>
      <c r="D116" s="623"/>
      <c r="E116" s="623"/>
      <c r="F116" s="623"/>
      <c r="G116" s="623"/>
      <c r="H116" s="623"/>
      <c r="I116" s="623"/>
      <c r="J116" s="623"/>
      <c r="K116" s="623"/>
      <c r="L116" s="623"/>
      <c r="M116" s="623"/>
      <c r="N116" s="623"/>
      <c r="O116" s="623"/>
      <c r="P116" s="623"/>
      <c r="Q116" s="623"/>
      <c r="R116" s="623"/>
      <c r="S116" s="623"/>
      <c r="T116" s="623"/>
      <c r="U116" s="623"/>
      <c r="V116" s="623"/>
      <c r="W116" s="623"/>
      <c r="X116" s="623"/>
      <c r="Y116" s="623"/>
      <c r="Z116" s="623"/>
      <c r="AA116" s="623"/>
      <c r="AB116" s="623"/>
      <c r="AC116" s="623"/>
      <c r="AD116" s="623"/>
      <c r="AE116" s="623"/>
      <c r="AF116" s="623"/>
      <c r="AG116" s="623"/>
      <c r="AH116" s="623"/>
      <c r="AI116" s="623"/>
      <c r="AJ116" s="623"/>
      <c r="AK116" s="623"/>
      <c r="AL116" s="623"/>
      <c r="AM116" s="623"/>
      <c r="AN116" s="623"/>
      <c r="AO116" s="623"/>
      <c r="AP116" s="623"/>
      <c r="AQ116" s="623"/>
      <c r="AR116" s="623"/>
      <c r="AS116" s="623"/>
      <c r="AT116" s="623"/>
      <c r="AU116" s="623"/>
      <c r="AV116" s="623"/>
      <c r="AW116" s="623"/>
      <c r="AX116" s="623"/>
      <c r="AY116" s="623"/>
      <c r="AZ116" s="623"/>
      <c r="BA116" s="623"/>
      <c r="BB116" s="62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2" customHeight="1">
      <c r="A117" s="622" t="s">
        <v>2</v>
      </c>
      <c r="B117" s="623"/>
      <c r="C117" s="623"/>
      <c r="D117" s="623"/>
      <c r="E117" s="623"/>
      <c r="F117" s="623"/>
      <c r="G117" s="623"/>
      <c r="H117" s="623"/>
      <c r="I117" s="623"/>
      <c r="J117" s="623"/>
      <c r="K117" s="623"/>
      <c r="L117" s="623"/>
      <c r="M117" s="623"/>
      <c r="N117" s="623"/>
      <c r="O117" s="623"/>
      <c r="P117" s="623"/>
      <c r="Q117" s="623"/>
      <c r="R117" s="623"/>
      <c r="S117" s="623"/>
      <c r="T117" s="623"/>
      <c r="U117" s="623"/>
      <c r="V117" s="623"/>
      <c r="W117" s="623"/>
      <c r="X117" s="623"/>
      <c r="Y117" s="623"/>
      <c r="Z117" s="623"/>
      <c r="AA117" s="623"/>
      <c r="AB117" s="623"/>
      <c r="AC117" s="623"/>
      <c r="AD117" s="623"/>
      <c r="AE117" s="623"/>
      <c r="AF117" s="623"/>
      <c r="AG117" s="623"/>
      <c r="AH117" s="623"/>
      <c r="AI117" s="623"/>
      <c r="AJ117" s="623"/>
      <c r="AK117" s="623"/>
      <c r="AL117" s="623"/>
      <c r="AM117" s="623"/>
      <c r="AN117" s="623"/>
      <c r="AO117" s="623"/>
      <c r="AP117" s="623"/>
      <c r="AQ117" s="623"/>
      <c r="AR117" s="623"/>
      <c r="AS117" s="623"/>
      <c r="AT117" s="623"/>
      <c r="AU117" s="623"/>
      <c r="AV117" s="623"/>
      <c r="AW117" s="623"/>
      <c r="AX117" s="623"/>
      <c r="AY117" s="623"/>
      <c r="AZ117" s="623"/>
      <c r="BA117" s="623"/>
      <c r="BB117" s="62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2" customHeight="1">
      <c r="A118" s="619" t="s">
        <v>150</v>
      </c>
      <c r="B118" s="620"/>
      <c r="C118" s="620"/>
      <c r="D118" s="620"/>
      <c r="E118" s="620"/>
      <c r="F118" s="620"/>
      <c r="G118" s="620"/>
      <c r="H118" s="620"/>
      <c r="I118" s="620"/>
      <c r="J118" s="620"/>
      <c r="K118" s="620"/>
      <c r="L118" s="620"/>
      <c r="M118" s="620"/>
      <c r="N118" s="620"/>
      <c r="O118" s="620"/>
      <c r="P118" s="620"/>
      <c r="Q118" s="620"/>
      <c r="R118" s="620"/>
      <c r="S118" s="620"/>
      <c r="T118" s="620"/>
      <c r="U118" s="620"/>
      <c r="V118" s="620"/>
      <c r="W118" s="620"/>
      <c r="X118" s="620"/>
      <c r="Y118" s="620"/>
      <c r="Z118" s="620"/>
      <c r="AA118" s="620"/>
      <c r="AB118" s="620"/>
      <c r="AC118" s="620"/>
      <c r="AD118" s="620"/>
      <c r="AE118" s="620"/>
      <c r="AF118" s="620"/>
      <c r="AG118" s="620"/>
      <c r="AH118" s="620"/>
      <c r="AI118" s="620"/>
      <c r="AJ118" s="620"/>
      <c r="AK118" s="620"/>
      <c r="AL118" s="620"/>
      <c r="AM118" s="620"/>
      <c r="AN118" s="620"/>
      <c r="AO118" s="620"/>
      <c r="AP118" s="620"/>
      <c r="AQ118" s="620"/>
      <c r="AR118" s="620"/>
      <c r="AS118" s="620"/>
      <c r="AT118" s="620"/>
      <c r="AU118" s="620"/>
      <c r="AV118" s="620"/>
      <c r="AW118" s="620"/>
      <c r="AX118" s="620"/>
      <c r="AY118" s="620"/>
      <c r="AZ118" s="620"/>
      <c r="BA118" s="620"/>
      <c r="BB118" s="621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2" customHeight="1">
      <c r="A119" s="627" t="s">
        <v>151</v>
      </c>
      <c r="B119" s="628"/>
      <c r="C119" s="628"/>
      <c r="D119" s="628"/>
      <c r="E119" s="628"/>
      <c r="F119" s="628"/>
      <c r="G119" s="628"/>
      <c r="H119" s="628"/>
      <c r="I119" s="628"/>
      <c r="J119" s="628"/>
      <c r="K119" s="628"/>
      <c r="L119" s="628"/>
      <c r="M119" s="628"/>
      <c r="N119" s="628"/>
      <c r="O119" s="628"/>
      <c r="P119" s="628"/>
      <c r="Q119" s="628"/>
      <c r="R119" s="628"/>
      <c r="S119" s="628"/>
      <c r="T119" s="628"/>
      <c r="U119" s="628"/>
      <c r="V119" s="628"/>
      <c r="W119" s="628"/>
      <c r="X119" s="628"/>
      <c r="Y119" s="628"/>
      <c r="Z119" s="628"/>
      <c r="AA119" s="628"/>
      <c r="AB119" s="628"/>
      <c r="AC119" s="628"/>
      <c r="AD119" s="628"/>
      <c r="AE119" s="628"/>
      <c r="AF119" s="628"/>
      <c r="AG119" s="628"/>
      <c r="AH119" s="628"/>
      <c r="AI119" s="628"/>
      <c r="AJ119" s="628"/>
      <c r="AK119" s="628"/>
      <c r="AL119" s="628"/>
      <c r="AM119" s="628"/>
      <c r="AN119" s="628"/>
      <c r="AO119" s="628"/>
      <c r="AP119" s="628"/>
      <c r="AQ119" s="628"/>
      <c r="AR119" s="628"/>
      <c r="AS119" s="628"/>
      <c r="AT119" s="628"/>
      <c r="AU119" s="628"/>
      <c r="AV119" s="628"/>
      <c r="AW119" s="628"/>
      <c r="AX119" s="628"/>
      <c r="AY119" s="628"/>
      <c r="AZ119" s="628"/>
      <c r="BA119" s="628"/>
      <c r="BB119" s="629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2" customHeight="1">
      <c r="A120" s="622" t="s">
        <v>152</v>
      </c>
      <c r="B120" s="623"/>
      <c r="C120" s="623"/>
      <c r="D120" s="623"/>
      <c r="E120" s="623"/>
      <c r="F120" s="623"/>
      <c r="G120" s="623"/>
      <c r="H120" s="623"/>
      <c r="I120" s="623"/>
      <c r="J120" s="623"/>
      <c r="K120" s="623"/>
      <c r="L120" s="623"/>
      <c r="M120" s="623"/>
      <c r="N120" s="623"/>
      <c r="O120" s="623"/>
      <c r="P120" s="623"/>
      <c r="Q120" s="623"/>
      <c r="R120" s="623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  <c r="AG120" s="623"/>
      <c r="AH120" s="623"/>
      <c r="AI120" s="623"/>
      <c r="AJ120" s="623"/>
      <c r="AK120" s="623"/>
      <c r="AL120" s="623"/>
      <c r="AM120" s="623"/>
      <c r="AN120" s="623"/>
      <c r="AO120" s="623"/>
      <c r="AP120" s="623"/>
      <c r="AQ120" s="623"/>
      <c r="AR120" s="623"/>
      <c r="AS120" s="623"/>
      <c r="AT120" s="623"/>
      <c r="AU120" s="623"/>
      <c r="AV120" s="623"/>
      <c r="AW120" s="623"/>
      <c r="AX120" s="623"/>
      <c r="AY120" s="623"/>
      <c r="AZ120" s="623"/>
      <c r="BA120" s="623"/>
      <c r="BB120" s="62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2" customHeight="1">
      <c r="A121" s="622" t="s">
        <v>6</v>
      </c>
      <c r="B121" s="623"/>
      <c r="C121" s="623"/>
      <c r="D121" s="623"/>
      <c r="E121" s="623"/>
      <c r="F121" s="623"/>
      <c r="G121" s="623"/>
      <c r="H121" s="623"/>
      <c r="I121" s="623"/>
      <c r="J121" s="623"/>
      <c r="K121" s="623"/>
      <c r="L121" s="623"/>
      <c r="M121" s="623"/>
      <c r="N121" s="623"/>
      <c r="O121" s="623"/>
      <c r="P121" s="623"/>
      <c r="Q121" s="623"/>
      <c r="R121" s="623"/>
      <c r="S121" s="623"/>
      <c r="T121" s="623"/>
      <c r="U121" s="623"/>
      <c r="V121" s="623"/>
      <c r="W121" s="623"/>
      <c r="X121" s="623"/>
      <c r="Y121" s="623"/>
      <c r="Z121" s="623"/>
      <c r="AA121" s="623"/>
      <c r="AB121" s="623"/>
      <c r="AC121" s="623"/>
      <c r="AD121" s="623"/>
      <c r="AE121" s="623"/>
      <c r="AF121" s="623"/>
      <c r="AG121" s="623"/>
      <c r="AH121" s="623"/>
      <c r="AI121" s="623"/>
      <c r="AJ121" s="623"/>
      <c r="AK121" s="623"/>
      <c r="AL121" s="623"/>
      <c r="AM121" s="623"/>
      <c r="AN121" s="623"/>
      <c r="AO121" s="623"/>
      <c r="AP121" s="623"/>
      <c r="AQ121" s="623"/>
      <c r="AR121" s="623"/>
      <c r="AS121" s="623"/>
      <c r="AT121" s="623"/>
      <c r="AU121" s="623"/>
      <c r="AV121" s="623"/>
      <c r="AW121" s="623"/>
      <c r="AX121" s="623"/>
      <c r="AY121" s="623"/>
      <c r="AZ121" s="623"/>
      <c r="BA121" s="623"/>
      <c r="BB121" s="62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2" customHeight="1">
      <c r="A122" s="627" t="s">
        <v>7</v>
      </c>
      <c r="B122" s="628"/>
      <c r="C122" s="628"/>
      <c r="D122" s="628"/>
      <c r="E122" s="628"/>
      <c r="F122" s="628"/>
      <c r="G122" s="628"/>
      <c r="H122" s="628"/>
      <c r="I122" s="628"/>
      <c r="J122" s="628"/>
      <c r="K122" s="628"/>
      <c r="L122" s="628"/>
      <c r="M122" s="628"/>
      <c r="N122" s="628"/>
      <c r="O122" s="628"/>
      <c r="P122" s="628"/>
      <c r="Q122" s="628"/>
      <c r="R122" s="628"/>
      <c r="S122" s="628"/>
      <c r="T122" s="628"/>
      <c r="U122" s="628"/>
      <c r="V122" s="628"/>
      <c r="W122" s="628"/>
      <c r="X122" s="628"/>
      <c r="Y122" s="628"/>
      <c r="Z122" s="628"/>
      <c r="AA122" s="628"/>
      <c r="AB122" s="628"/>
      <c r="AC122" s="628"/>
      <c r="AD122" s="628"/>
      <c r="AE122" s="628"/>
      <c r="AF122" s="628"/>
      <c r="AG122" s="628"/>
      <c r="AH122" s="628"/>
      <c r="AI122" s="628"/>
      <c r="AJ122" s="628"/>
      <c r="AK122" s="628"/>
      <c r="AL122" s="628"/>
      <c r="AM122" s="628"/>
      <c r="AN122" s="628"/>
      <c r="AO122" s="628"/>
      <c r="AP122" s="628"/>
      <c r="AQ122" s="628"/>
      <c r="AR122" s="628"/>
      <c r="AS122" s="628"/>
      <c r="AT122" s="628"/>
      <c r="AU122" s="628"/>
      <c r="AV122" s="628"/>
      <c r="AW122" s="628"/>
      <c r="AX122" s="628"/>
      <c r="AY122" s="628"/>
      <c r="AZ122" s="628"/>
      <c r="BA122" s="628"/>
      <c r="BB122" s="629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2" customHeight="1">
      <c r="A123" s="622" t="s">
        <v>55</v>
      </c>
      <c r="B123" s="623"/>
      <c r="C123" s="623"/>
      <c r="D123" s="623"/>
      <c r="E123" s="623"/>
      <c r="F123" s="623"/>
      <c r="G123" s="623"/>
      <c r="H123" s="623"/>
      <c r="I123" s="623"/>
      <c r="J123" s="623"/>
      <c r="K123" s="623"/>
      <c r="L123" s="623"/>
      <c r="M123" s="623"/>
      <c r="N123" s="623"/>
      <c r="O123" s="623"/>
      <c r="P123" s="623"/>
      <c r="Q123" s="623"/>
      <c r="R123" s="623"/>
      <c r="S123" s="623"/>
      <c r="T123" s="623"/>
      <c r="U123" s="623"/>
      <c r="V123" s="623"/>
      <c r="W123" s="623"/>
      <c r="X123" s="623"/>
      <c r="Y123" s="623"/>
      <c r="Z123" s="623"/>
      <c r="AA123" s="623"/>
      <c r="AB123" s="623"/>
      <c r="AC123" s="623"/>
      <c r="AD123" s="623"/>
      <c r="AE123" s="623"/>
      <c r="AF123" s="623"/>
      <c r="AG123" s="623"/>
      <c r="AH123" s="623"/>
      <c r="AI123" s="623"/>
      <c r="AJ123" s="623"/>
      <c r="AK123" s="623"/>
      <c r="AL123" s="623"/>
      <c r="AM123" s="623"/>
      <c r="AN123" s="623"/>
      <c r="AO123" s="623"/>
      <c r="AP123" s="623"/>
      <c r="AQ123" s="623"/>
      <c r="AR123" s="623"/>
      <c r="AS123" s="623"/>
      <c r="AT123" s="623"/>
      <c r="AU123" s="623"/>
      <c r="AV123" s="623"/>
      <c r="AW123" s="623"/>
      <c r="AX123" s="623"/>
      <c r="AY123" s="623"/>
      <c r="AZ123" s="623"/>
      <c r="BA123" s="623"/>
      <c r="BB123" s="62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2" customHeight="1">
      <c r="A124" s="622" t="s">
        <v>153</v>
      </c>
      <c r="B124" s="623"/>
      <c r="C124" s="623"/>
      <c r="D124" s="623"/>
      <c r="E124" s="623"/>
      <c r="F124" s="623"/>
      <c r="G124" s="623"/>
      <c r="H124" s="623"/>
      <c r="I124" s="623"/>
      <c r="J124" s="623"/>
      <c r="K124" s="623"/>
      <c r="L124" s="623"/>
      <c r="M124" s="623"/>
      <c r="N124" s="623"/>
      <c r="O124" s="623"/>
      <c r="P124" s="623"/>
      <c r="Q124" s="623"/>
      <c r="R124" s="623"/>
      <c r="S124" s="623"/>
      <c r="T124" s="623"/>
      <c r="U124" s="623"/>
      <c r="V124" s="623"/>
      <c r="W124" s="623"/>
      <c r="X124" s="623"/>
      <c r="Y124" s="623"/>
      <c r="Z124" s="623"/>
      <c r="AA124" s="623"/>
      <c r="AB124" s="623"/>
      <c r="AC124" s="623"/>
      <c r="AD124" s="623"/>
      <c r="AE124" s="623"/>
      <c r="AF124" s="623"/>
      <c r="AG124" s="623"/>
      <c r="AH124" s="623"/>
      <c r="AI124" s="623"/>
      <c r="AJ124" s="623"/>
      <c r="AK124" s="623"/>
      <c r="AL124" s="623"/>
      <c r="AM124" s="623"/>
      <c r="AN124" s="623"/>
      <c r="AO124" s="623"/>
      <c r="AP124" s="623"/>
      <c r="AQ124" s="623"/>
      <c r="AR124" s="623"/>
      <c r="AS124" s="623"/>
      <c r="AT124" s="623"/>
      <c r="AU124" s="623"/>
      <c r="AV124" s="623"/>
      <c r="AW124" s="623"/>
      <c r="AX124" s="623"/>
      <c r="AY124" s="623"/>
      <c r="AZ124" s="623"/>
      <c r="BA124" s="623"/>
      <c r="BB124" s="62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2" customHeight="1">
      <c r="A125" s="622" t="s">
        <v>8</v>
      </c>
      <c r="B125" s="623"/>
      <c r="C125" s="623"/>
      <c r="D125" s="623"/>
      <c r="E125" s="623"/>
      <c r="F125" s="623"/>
      <c r="G125" s="623"/>
      <c r="H125" s="623"/>
      <c r="I125" s="623"/>
      <c r="J125" s="623"/>
      <c r="K125" s="623"/>
      <c r="L125" s="623"/>
      <c r="M125" s="623"/>
      <c r="N125" s="623"/>
      <c r="O125" s="623"/>
      <c r="P125" s="623"/>
      <c r="Q125" s="623"/>
      <c r="R125" s="623"/>
      <c r="S125" s="623"/>
      <c r="T125" s="623"/>
      <c r="U125" s="623"/>
      <c r="V125" s="623"/>
      <c r="W125" s="623"/>
      <c r="X125" s="623"/>
      <c r="Y125" s="623"/>
      <c r="Z125" s="623"/>
      <c r="AA125" s="623"/>
      <c r="AB125" s="623"/>
      <c r="AC125" s="623"/>
      <c r="AD125" s="623"/>
      <c r="AE125" s="623"/>
      <c r="AF125" s="623"/>
      <c r="AG125" s="623"/>
      <c r="AH125" s="623"/>
      <c r="AI125" s="623"/>
      <c r="AJ125" s="623"/>
      <c r="AK125" s="623"/>
      <c r="AL125" s="623"/>
      <c r="AM125" s="623"/>
      <c r="AN125" s="623"/>
      <c r="AO125" s="623"/>
      <c r="AP125" s="623"/>
      <c r="AQ125" s="623"/>
      <c r="AR125" s="623"/>
      <c r="AS125" s="623"/>
      <c r="AT125" s="623"/>
      <c r="AU125" s="623"/>
      <c r="AV125" s="623"/>
      <c r="AW125" s="623"/>
      <c r="AX125" s="623"/>
      <c r="AY125" s="623"/>
      <c r="AZ125" s="623"/>
      <c r="BA125" s="623"/>
      <c r="BB125" s="62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2" customHeight="1">
      <c r="A126" s="622" t="s">
        <v>29</v>
      </c>
      <c r="B126" s="623"/>
      <c r="C126" s="623"/>
      <c r="D126" s="623"/>
      <c r="E126" s="623"/>
      <c r="F126" s="623"/>
      <c r="G126" s="623"/>
      <c r="H126" s="623"/>
      <c r="I126" s="623"/>
      <c r="J126" s="623"/>
      <c r="K126" s="623"/>
      <c r="L126" s="623"/>
      <c r="M126" s="623"/>
      <c r="N126" s="623"/>
      <c r="O126" s="623"/>
      <c r="P126" s="623"/>
      <c r="Q126" s="623"/>
      <c r="R126" s="623"/>
      <c r="S126" s="623"/>
      <c r="T126" s="623"/>
      <c r="U126" s="623"/>
      <c r="V126" s="623"/>
      <c r="W126" s="623"/>
      <c r="X126" s="623"/>
      <c r="Y126" s="623"/>
      <c r="Z126" s="623"/>
      <c r="AA126" s="623"/>
      <c r="AB126" s="623"/>
      <c r="AC126" s="623"/>
      <c r="AD126" s="623"/>
      <c r="AE126" s="623"/>
      <c r="AF126" s="623"/>
      <c r="AG126" s="623"/>
      <c r="AH126" s="623"/>
      <c r="AI126" s="623"/>
      <c r="AJ126" s="623"/>
      <c r="AK126" s="623"/>
      <c r="AL126" s="623"/>
      <c r="AM126" s="623"/>
      <c r="AN126" s="623"/>
      <c r="AO126" s="623"/>
      <c r="AP126" s="623"/>
      <c r="AQ126" s="623"/>
      <c r="AR126" s="623"/>
      <c r="AS126" s="623"/>
      <c r="AT126" s="623"/>
      <c r="AU126" s="623"/>
      <c r="AV126" s="623"/>
      <c r="AW126" s="623"/>
      <c r="AX126" s="623"/>
      <c r="AY126" s="623"/>
      <c r="AZ126" s="623"/>
      <c r="BA126" s="623"/>
      <c r="BB126" s="62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2" customHeight="1">
      <c r="A127" s="619" t="s">
        <v>154</v>
      </c>
      <c r="B127" s="620"/>
      <c r="C127" s="620"/>
      <c r="D127" s="620"/>
      <c r="E127" s="620"/>
      <c r="F127" s="620"/>
      <c r="G127" s="620"/>
      <c r="H127" s="620"/>
      <c r="I127" s="620"/>
      <c r="J127" s="620"/>
      <c r="K127" s="620"/>
      <c r="L127" s="620"/>
      <c r="M127" s="620"/>
      <c r="N127" s="620"/>
      <c r="O127" s="620"/>
      <c r="P127" s="620"/>
      <c r="Q127" s="620"/>
      <c r="R127" s="620"/>
      <c r="S127" s="620"/>
      <c r="T127" s="620"/>
      <c r="U127" s="620"/>
      <c r="V127" s="620"/>
      <c r="W127" s="620"/>
      <c r="X127" s="620"/>
      <c r="Y127" s="620"/>
      <c r="Z127" s="620"/>
      <c r="AA127" s="620"/>
      <c r="AB127" s="620"/>
      <c r="AC127" s="620"/>
      <c r="AD127" s="620"/>
      <c r="AE127" s="620"/>
      <c r="AF127" s="620"/>
      <c r="AG127" s="620"/>
      <c r="AH127" s="620"/>
      <c r="AI127" s="620"/>
      <c r="AJ127" s="620"/>
      <c r="AK127" s="620"/>
      <c r="AL127" s="620"/>
      <c r="AM127" s="620"/>
      <c r="AN127" s="620"/>
      <c r="AO127" s="620"/>
      <c r="AP127" s="620"/>
      <c r="AQ127" s="620"/>
      <c r="AR127" s="620"/>
      <c r="AS127" s="620"/>
      <c r="AT127" s="620"/>
      <c r="AU127" s="620"/>
      <c r="AV127" s="620"/>
      <c r="AW127" s="620"/>
      <c r="AX127" s="620"/>
      <c r="AY127" s="620"/>
      <c r="AZ127" s="620"/>
      <c r="BA127" s="620"/>
      <c r="BB127" s="621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2" customHeight="1">
      <c r="A128" s="622" t="s">
        <v>4</v>
      </c>
      <c r="B128" s="623"/>
      <c r="C128" s="623"/>
      <c r="D128" s="623"/>
      <c r="E128" s="623"/>
      <c r="F128" s="623"/>
      <c r="G128" s="623"/>
      <c r="H128" s="623"/>
      <c r="I128" s="623"/>
      <c r="J128" s="623"/>
      <c r="K128" s="623"/>
      <c r="L128" s="623"/>
      <c r="M128" s="623"/>
      <c r="N128" s="623"/>
      <c r="O128" s="623"/>
      <c r="P128" s="623"/>
      <c r="Q128" s="623"/>
      <c r="R128" s="623"/>
      <c r="S128" s="623"/>
      <c r="T128" s="623"/>
      <c r="U128" s="623"/>
      <c r="V128" s="623"/>
      <c r="W128" s="623"/>
      <c r="X128" s="623"/>
      <c r="Y128" s="623"/>
      <c r="Z128" s="623"/>
      <c r="AA128" s="623"/>
      <c r="AB128" s="623"/>
      <c r="AC128" s="623"/>
      <c r="AD128" s="623"/>
      <c r="AE128" s="623"/>
      <c r="AF128" s="623"/>
      <c r="AG128" s="623"/>
      <c r="AH128" s="623"/>
      <c r="AI128" s="623"/>
      <c r="AJ128" s="623"/>
      <c r="AK128" s="623"/>
      <c r="AL128" s="623"/>
      <c r="AM128" s="623"/>
      <c r="AN128" s="623"/>
      <c r="AO128" s="623"/>
      <c r="AP128" s="623"/>
      <c r="AQ128" s="623"/>
      <c r="AR128" s="623"/>
      <c r="AS128" s="623"/>
      <c r="AT128" s="623"/>
      <c r="AU128" s="623"/>
      <c r="AV128" s="623"/>
      <c r="AW128" s="623"/>
      <c r="AX128" s="623"/>
      <c r="AY128" s="623"/>
      <c r="AZ128" s="623"/>
      <c r="BA128" s="623"/>
      <c r="BB128" s="62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2" customHeight="1">
      <c r="A129" s="622" t="s">
        <v>38</v>
      </c>
      <c r="B129" s="623"/>
      <c r="C129" s="623"/>
      <c r="D129" s="623"/>
      <c r="E129" s="623"/>
      <c r="F129" s="623"/>
      <c r="G129" s="623"/>
      <c r="H129" s="623"/>
      <c r="I129" s="623"/>
      <c r="J129" s="623"/>
      <c r="K129" s="623"/>
      <c r="L129" s="623"/>
      <c r="M129" s="623"/>
      <c r="N129" s="623"/>
      <c r="O129" s="623"/>
      <c r="P129" s="623"/>
      <c r="Q129" s="623"/>
      <c r="R129" s="623"/>
      <c r="S129" s="623"/>
      <c r="T129" s="623"/>
      <c r="U129" s="623"/>
      <c r="V129" s="623"/>
      <c r="W129" s="623"/>
      <c r="X129" s="623"/>
      <c r="Y129" s="623"/>
      <c r="Z129" s="623"/>
      <c r="AA129" s="623"/>
      <c r="AB129" s="623"/>
      <c r="AC129" s="623"/>
      <c r="AD129" s="623"/>
      <c r="AE129" s="623"/>
      <c r="AF129" s="623"/>
      <c r="AG129" s="623"/>
      <c r="AH129" s="623"/>
      <c r="AI129" s="623"/>
      <c r="AJ129" s="623"/>
      <c r="AK129" s="623"/>
      <c r="AL129" s="623"/>
      <c r="AM129" s="623"/>
      <c r="AN129" s="623"/>
      <c r="AO129" s="623"/>
      <c r="AP129" s="623"/>
      <c r="AQ129" s="623"/>
      <c r="AR129" s="623"/>
      <c r="AS129" s="623"/>
      <c r="AT129" s="623"/>
      <c r="AU129" s="623"/>
      <c r="AV129" s="623"/>
      <c r="AW129" s="623"/>
      <c r="AX129" s="623"/>
      <c r="AY129" s="623"/>
      <c r="AZ129" s="623"/>
      <c r="BA129" s="623"/>
      <c r="BB129" s="62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2" customHeight="1">
      <c r="A130" s="622" t="s">
        <v>39</v>
      </c>
      <c r="B130" s="623"/>
      <c r="C130" s="623"/>
      <c r="D130" s="623"/>
      <c r="E130" s="623"/>
      <c r="F130" s="623"/>
      <c r="G130" s="623"/>
      <c r="H130" s="623"/>
      <c r="I130" s="623"/>
      <c r="J130" s="623"/>
      <c r="K130" s="623"/>
      <c r="L130" s="623"/>
      <c r="M130" s="623"/>
      <c r="N130" s="623"/>
      <c r="O130" s="623"/>
      <c r="P130" s="623"/>
      <c r="Q130" s="623"/>
      <c r="R130" s="623"/>
      <c r="S130" s="623"/>
      <c r="T130" s="623"/>
      <c r="U130" s="623"/>
      <c r="V130" s="623"/>
      <c r="W130" s="623"/>
      <c r="X130" s="623"/>
      <c r="Y130" s="623"/>
      <c r="Z130" s="623"/>
      <c r="AA130" s="623"/>
      <c r="AB130" s="623"/>
      <c r="AC130" s="623"/>
      <c r="AD130" s="623"/>
      <c r="AE130" s="623"/>
      <c r="AF130" s="623"/>
      <c r="AG130" s="623"/>
      <c r="AH130" s="623"/>
      <c r="AI130" s="623"/>
      <c r="AJ130" s="623"/>
      <c r="AK130" s="623"/>
      <c r="AL130" s="623"/>
      <c r="AM130" s="623"/>
      <c r="AN130" s="623"/>
      <c r="AO130" s="623"/>
      <c r="AP130" s="623"/>
      <c r="AQ130" s="623"/>
      <c r="AR130" s="623"/>
      <c r="AS130" s="623"/>
      <c r="AT130" s="623"/>
      <c r="AU130" s="623"/>
      <c r="AV130" s="623"/>
      <c r="AW130" s="623"/>
      <c r="AX130" s="623"/>
      <c r="AY130" s="623"/>
      <c r="AZ130" s="623"/>
      <c r="BA130" s="623"/>
      <c r="BB130" s="62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2" customHeight="1">
      <c r="A131" s="622" t="s">
        <v>56</v>
      </c>
      <c r="B131" s="623"/>
      <c r="C131" s="623"/>
      <c r="D131" s="623"/>
      <c r="E131" s="623"/>
      <c r="F131" s="623"/>
      <c r="G131" s="623"/>
      <c r="H131" s="623"/>
      <c r="I131" s="623"/>
      <c r="J131" s="623"/>
      <c r="K131" s="623"/>
      <c r="L131" s="623"/>
      <c r="M131" s="623"/>
      <c r="N131" s="623"/>
      <c r="O131" s="623"/>
      <c r="P131" s="623"/>
      <c r="Q131" s="623"/>
      <c r="R131" s="623"/>
      <c r="S131" s="623"/>
      <c r="T131" s="623"/>
      <c r="U131" s="623"/>
      <c r="V131" s="623"/>
      <c r="W131" s="623"/>
      <c r="X131" s="623"/>
      <c r="Y131" s="623"/>
      <c r="Z131" s="623"/>
      <c r="AA131" s="623"/>
      <c r="AB131" s="623"/>
      <c r="AC131" s="623"/>
      <c r="AD131" s="623"/>
      <c r="AE131" s="623"/>
      <c r="AF131" s="623"/>
      <c r="AG131" s="623"/>
      <c r="AH131" s="623"/>
      <c r="AI131" s="623"/>
      <c r="AJ131" s="623"/>
      <c r="AK131" s="623"/>
      <c r="AL131" s="623"/>
      <c r="AM131" s="623"/>
      <c r="AN131" s="623"/>
      <c r="AO131" s="623"/>
      <c r="AP131" s="623"/>
      <c r="AQ131" s="623"/>
      <c r="AR131" s="623"/>
      <c r="AS131" s="623"/>
      <c r="AT131" s="623"/>
      <c r="AU131" s="623"/>
      <c r="AV131" s="623"/>
      <c r="AW131" s="623"/>
      <c r="AX131" s="623"/>
      <c r="AY131" s="623"/>
      <c r="AZ131" s="623"/>
      <c r="BA131" s="623"/>
      <c r="BB131" s="62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2" customHeight="1">
      <c r="A132" s="627" t="s">
        <v>12</v>
      </c>
      <c r="B132" s="628"/>
      <c r="C132" s="628"/>
      <c r="D132" s="628"/>
      <c r="E132" s="628"/>
      <c r="F132" s="628"/>
      <c r="G132" s="628"/>
      <c r="H132" s="628"/>
      <c r="I132" s="628"/>
      <c r="J132" s="628"/>
      <c r="K132" s="628"/>
      <c r="L132" s="628"/>
      <c r="M132" s="628"/>
      <c r="N132" s="628"/>
      <c r="O132" s="628"/>
      <c r="P132" s="628"/>
      <c r="Q132" s="628"/>
      <c r="R132" s="628"/>
      <c r="S132" s="628"/>
      <c r="T132" s="628"/>
      <c r="U132" s="628"/>
      <c r="V132" s="628"/>
      <c r="W132" s="628"/>
      <c r="X132" s="628"/>
      <c r="Y132" s="628"/>
      <c r="Z132" s="628"/>
      <c r="AA132" s="628"/>
      <c r="AB132" s="628"/>
      <c r="AC132" s="628"/>
      <c r="AD132" s="628"/>
      <c r="AE132" s="628"/>
      <c r="AF132" s="628"/>
      <c r="AG132" s="628"/>
      <c r="AH132" s="628"/>
      <c r="AI132" s="628"/>
      <c r="AJ132" s="628"/>
      <c r="AK132" s="628"/>
      <c r="AL132" s="628"/>
      <c r="AM132" s="628"/>
      <c r="AN132" s="628"/>
      <c r="AO132" s="628"/>
      <c r="AP132" s="628"/>
      <c r="AQ132" s="628"/>
      <c r="AR132" s="628"/>
      <c r="AS132" s="628"/>
      <c r="AT132" s="628"/>
      <c r="AU132" s="628"/>
      <c r="AV132" s="628"/>
      <c r="AW132" s="628"/>
      <c r="AX132" s="628"/>
      <c r="AY132" s="628"/>
      <c r="AZ132" s="628"/>
      <c r="BA132" s="628"/>
      <c r="BB132" s="629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2" customHeight="1">
      <c r="A133" s="627" t="s">
        <v>155</v>
      </c>
      <c r="B133" s="628"/>
      <c r="C133" s="628"/>
      <c r="D133" s="628"/>
      <c r="E133" s="628"/>
      <c r="F133" s="628"/>
      <c r="G133" s="628"/>
      <c r="H133" s="628"/>
      <c r="I133" s="628"/>
      <c r="J133" s="628"/>
      <c r="K133" s="628"/>
      <c r="L133" s="628"/>
      <c r="M133" s="628"/>
      <c r="N133" s="628"/>
      <c r="O133" s="628"/>
      <c r="P133" s="628"/>
      <c r="Q133" s="628"/>
      <c r="R133" s="628"/>
      <c r="S133" s="628"/>
      <c r="T133" s="628"/>
      <c r="U133" s="628"/>
      <c r="V133" s="628"/>
      <c r="W133" s="628"/>
      <c r="X133" s="628"/>
      <c r="Y133" s="628"/>
      <c r="Z133" s="628"/>
      <c r="AA133" s="628"/>
      <c r="AB133" s="628"/>
      <c r="AC133" s="628"/>
      <c r="AD133" s="628"/>
      <c r="AE133" s="628"/>
      <c r="AF133" s="628"/>
      <c r="AG133" s="628"/>
      <c r="AH133" s="628"/>
      <c r="AI133" s="628"/>
      <c r="AJ133" s="628"/>
      <c r="AK133" s="628"/>
      <c r="AL133" s="628"/>
      <c r="AM133" s="628"/>
      <c r="AN133" s="628"/>
      <c r="AO133" s="628"/>
      <c r="AP133" s="628"/>
      <c r="AQ133" s="628"/>
      <c r="AR133" s="628"/>
      <c r="AS133" s="628"/>
      <c r="AT133" s="628"/>
      <c r="AU133" s="628"/>
      <c r="AV133" s="628"/>
      <c r="AW133" s="628"/>
      <c r="AX133" s="628"/>
      <c r="AY133" s="628"/>
      <c r="AZ133" s="628"/>
      <c r="BA133" s="628"/>
      <c r="BB133" s="629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2" customHeight="1">
      <c r="A134" s="627" t="s">
        <v>156</v>
      </c>
      <c r="B134" s="628"/>
      <c r="C134" s="628"/>
      <c r="D134" s="628"/>
      <c r="E134" s="628"/>
      <c r="F134" s="628"/>
      <c r="G134" s="628"/>
      <c r="H134" s="628"/>
      <c r="I134" s="628"/>
      <c r="J134" s="628"/>
      <c r="K134" s="628"/>
      <c r="L134" s="628"/>
      <c r="M134" s="628"/>
      <c r="N134" s="628"/>
      <c r="O134" s="628"/>
      <c r="P134" s="628"/>
      <c r="Q134" s="628"/>
      <c r="R134" s="628"/>
      <c r="S134" s="628"/>
      <c r="T134" s="628"/>
      <c r="U134" s="628"/>
      <c r="V134" s="628"/>
      <c r="W134" s="628"/>
      <c r="X134" s="628"/>
      <c r="Y134" s="628"/>
      <c r="Z134" s="628"/>
      <c r="AA134" s="628"/>
      <c r="AB134" s="628"/>
      <c r="AC134" s="628"/>
      <c r="AD134" s="628"/>
      <c r="AE134" s="628"/>
      <c r="AF134" s="628"/>
      <c r="AG134" s="628"/>
      <c r="AH134" s="628"/>
      <c r="AI134" s="628"/>
      <c r="AJ134" s="628"/>
      <c r="AK134" s="628"/>
      <c r="AL134" s="628"/>
      <c r="AM134" s="628"/>
      <c r="AN134" s="628"/>
      <c r="AO134" s="628"/>
      <c r="AP134" s="628"/>
      <c r="AQ134" s="628"/>
      <c r="AR134" s="628"/>
      <c r="AS134" s="628"/>
      <c r="AT134" s="628"/>
      <c r="AU134" s="628"/>
      <c r="AV134" s="628"/>
      <c r="AW134" s="628"/>
      <c r="AX134" s="628"/>
      <c r="AY134" s="628"/>
      <c r="AZ134" s="628"/>
      <c r="BA134" s="628"/>
      <c r="BB134" s="629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2" customHeight="1">
      <c r="A135" s="627" t="s">
        <v>157</v>
      </c>
      <c r="B135" s="628"/>
      <c r="C135" s="628"/>
      <c r="D135" s="628"/>
      <c r="E135" s="628"/>
      <c r="F135" s="628"/>
      <c r="G135" s="628"/>
      <c r="H135" s="628"/>
      <c r="I135" s="628"/>
      <c r="J135" s="628"/>
      <c r="K135" s="628"/>
      <c r="L135" s="628"/>
      <c r="M135" s="628"/>
      <c r="N135" s="628"/>
      <c r="O135" s="628"/>
      <c r="P135" s="628"/>
      <c r="Q135" s="628"/>
      <c r="R135" s="628"/>
      <c r="S135" s="628"/>
      <c r="T135" s="628"/>
      <c r="U135" s="628"/>
      <c r="V135" s="628"/>
      <c r="W135" s="628"/>
      <c r="X135" s="628"/>
      <c r="Y135" s="628"/>
      <c r="Z135" s="628"/>
      <c r="AA135" s="628"/>
      <c r="AB135" s="628"/>
      <c r="AC135" s="628"/>
      <c r="AD135" s="628"/>
      <c r="AE135" s="628"/>
      <c r="AF135" s="628"/>
      <c r="AG135" s="628"/>
      <c r="AH135" s="628"/>
      <c r="AI135" s="628"/>
      <c r="AJ135" s="628"/>
      <c r="AK135" s="628"/>
      <c r="AL135" s="628"/>
      <c r="AM135" s="628"/>
      <c r="AN135" s="628"/>
      <c r="AO135" s="628"/>
      <c r="AP135" s="628"/>
      <c r="AQ135" s="628"/>
      <c r="AR135" s="628"/>
      <c r="AS135" s="628"/>
      <c r="AT135" s="628"/>
      <c r="AU135" s="628"/>
      <c r="AV135" s="628"/>
      <c r="AW135" s="628"/>
      <c r="AX135" s="628"/>
      <c r="AY135" s="628"/>
      <c r="AZ135" s="628"/>
      <c r="BA135" s="628"/>
      <c r="BB135" s="629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s="27" customFormat="1" ht="12" customHeight="1">
      <c r="A136" s="630" t="s">
        <v>158</v>
      </c>
      <c r="B136" s="631"/>
      <c r="C136" s="631"/>
      <c r="D136" s="631"/>
      <c r="E136" s="631"/>
      <c r="F136" s="631"/>
      <c r="G136" s="631"/>
      <c r="H136" s="631"/>
      <c r="I136" s="631"/>
      <c r="J136" s="631"/>
      <c r="K136" s="631"/>
      <c r="L136" s="631"/>
      <c r="M136" s="631"/>
      <c r="N136" s="631"/>
      <c r="O136" s="631"/>
      <c r="P136" s="631"/>
      <c r="Q136" s="631"/>
      <c r="R136" s="631"/>
      <c r="S136" s="631"/>
      <c r="T136" s="631"/>
      <c r="U136" s="631"/>
      <c r="V136" s="631"/>
      <c r="W136" s="631"/>
      <c r="X136" s="631"/>
      <c r="Y136" s="631"/>
      <c r="Z136" s="631"/>
      <c r="AA136" s="631"/>
      <c r="AB136" s="631"/>
      <c r="AC136" s="631"/>
      <c r="AD136" s="631"/>
      <c r="AE136" s="631"/>
      <c r="AF136" s="631"/>
      <c r="AG136" s="631"/>
      <c r="AH136" s="631"/>
      <c r="AI136" s="631"/>
      <c r="AJ136" s="631"/>
      <c r="AK136" s="631"/>
      <c r="AL136" s="631"/>
      <c r="AM136" s="631"/>
      <c r="AN136" s="631"/>
      <c r="AO136" s="631"/>
      <c r="AP136" s="631"/>
      <c r="AQ136" s="631"/>
      <c r="AR136" s="631"/>
      <c r="AS136" s="631"/>
      <c r="AT136" s="631"/>
      <c r="AU136" s="631"/>
      <c r="AV136" s="631"/>
      <c r="AW136" s="631"/>
      <c r="AX136" s="631"/>
      <c r="AY136" s="631"/>
      <c r="AZ136" s="631"/>
      <c r="BA136" s="631"/>
      <c r="BB136" s="632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2" customHeight="1">
      <c r="A137" s="633" t="s">
        <v>159</v>
      </c>
      <c r="B137" s="634"/>
      <c r="C137" s="634"/>
      <c r="D137" s="634"/>
      <c r="E137" s="634"/>
      <c r="F137" s="634"/>
      <c r="G137" s="634"/>
      <c r="H137" s="634"/>
      <c r="I137" s="634"/>
      <c r="J137" s="634"/>
      <c r="K137" s="634"/>
      <c r="L137" s="634"/>
      <c r="M137" s="634"/>
      <c r="N137" s="634"/>
      <c r="O137" s="634"/>
      <c r="P137" s="634"/>
      <c r="Q137" s="634"/>
      <c r="R137" s="634"/>
      <c r="S137" s="634"/>
      <c r="T137" s="634"/>
      <c r="U137" s="634"/>
      <c r="V137" s="634"/>
      <c r="W137" s="634"/>
      <c r="X137" s="634"/>
      <c r="Y137" s="634"/>
      <c r="Z137" s="634"/>
      <c r="AA137" s="634"/>
      <c r="AB137" s="634"/>
      <c r="AC137" s="634"/>
      <c r="AD137" s="634"/>
      <c r="AE137" s="634"/>
      <c r="AF137" s="634"/>
      <c r="AG137" s="634"/>
      <c r="AH137" s="634"/>
      <c r="AI137" s="634"/>
      <c r="AJ137" s="634"/>
      <c r="AK137" s="634"/>
      <c r="AL137" s="634"/>
      <c r="AM137" s="634"/>
      <c r="AN137" s="634"/>
      <c r="AO137" s="634"/>
      <c r="AP137" s="634"/>
      <c r="AQ137" s="634"/>
      <c r="AR137" s="634"/>
      <c r="AS137" s="634"/>
      <c r="AT137" s="634"/>
      <c r="AU137" s="634"/>
      <c r="AV137" s="634"/>
      <c r="AW137" s="634"/>
      <c r="AX137" s="634"/>
      <c r="AY137" s="634"/>
      <c r="AZ137" s="634"/>
      <c r="BA137" s="634"/>
      <c r="BB137" s="635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8" customHeight="1"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2" customHeight="1">
      <c r="A139" s="607" t="s">
        <v>71</v>
      </c>
      <c r="B139" s="608"/>
      <c r="C139" s="608"/>
      <c r="D139" s="608"/>
      <c r="E139" s="608"/>
      <c r="F139" s="608"/>
      <c r="G139" s="608"/>
      <c r="H139" s="608"/>
      <c r="I139" s="608"/>
      <c r="J139" s="608"/>
      <c r="K139" s="608"/>
      <c r="L139" s="608"/>
      <c r="M139" s="608"/>
      <c r="N139" s="608"/>
      <c r="O139" s="608"/>
      <c r="P139" s="608"/>
      <c r="Q139" s="608"/>
      <c r="R139" s="608"/>
      <c r="S139" s="608"/>
      <c r="T139" s="608"/>
      <c r="U139" s="608"/>
      <c r="V139" s="608"/>
      <c r="W139" s="608"/>
      <c r="X139" s="608"/>
      <c r="Y139" s="608"/>
      <c r="Z139" s="608"/>
      <c r="AA139" s="608"/>
      <c r="AB139" s="608"/>
      <c r="AC139" s="608"/>
      <c r="AD139" s="608"/>
      <c r="AE139" s="608"/>
      <c r="AF139" s="608"/>
      <c r="AG139" s="608"/>
      <c r="AH139" s="608"/>
      <c r="AI139" s="608"/>
      <c r="AJ139" s="608"/>
      <c r="AK139" s="608"/>
      <c r="AL139" s="608"/>
      <c r="AM139" s="608"/>
      <c r="AN139" s="608"/>
      <c r="AO139" s="608"/>
      <c r="AP139" s="608"/>
      <c r="AQ139" s="608"/>
      <c r="AR139" s="608"/>
      <c r="AS139" s="608"/>
      <c r="AT139" s="608"/>
      <c r="AU139" s="608"/>
      <c r="AV139" s="608"/>
      <c r="AW139" s="608"/>
      <c r="AX139" s="608"/>
      <c r="AY139" s="608"/>
      <c r="AZ139" s="608"/>
      <c r="BA139" s="608"/>
      <c r="BB139" s="609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2" customHeight="1">
      <c r="A140" s="619" t="s">
        <v>160</v>
      </c>
      <c r="B140" s="620"/>
      <c r="C140" s="620"/>
      <c r="D140" s="620"/>
      <c r="E140" s="620"/>
      <c r="F140" s="620"/>
      <c r="G140" s="620"/>
      <c r="H140" s="620"/>
      <c r="I140" s="620"/>
      <c r="J140" s="620"/>
      <c r="K140" s="620"/>
      <c r="L140" s="620"/>
      <c r="M140" s="620"/>
      <c r="N140" s="620"/>
      <c r="O140" s="620"/>
      <c r="P140" s="620"/>
      <c r="Q140" s="620"/>
      <c r="R140" s="620"/>
      <c r="S140" s="620"/>
      <c r="T140" s="620"/>
      <c r="U140" s="620"/>
      <c r="V140" s="620"/>
      <c r="W140" s="620"/>
      <c r="X140" s="620"/>
      <c r="Y140" s="620"/>
      <c r="Z140" s="620"/>
      <c r="AA140" s="620"/>
      <c r="AB140" s="620"/>
      <c r="AC140" s="620"/>
      <c r="AD140" s="620"/>
      <c r="AE140" s="620"/>
      <c r="AF140" s="620"/>
      <c r="AG140" s="620"/>
      <c r="AH140" s="620"/>
      <c r="AI140" s="620"/>
      <c r="AJ140" s="620"/>
      <c r="AK140" s="620"/>
      <c r="AL140" s="620"/>
      <c r="AM140" s="620"/>
      <c r="AN140" s="620"/>
      <c r="AO140" s="620"/>
      <c r="AP140" s="620"/>
      <c r="AQ140" s="620"/>
      <c r="AR140" s="620"/>
      <c r="AS140" s="620"/>
      <c r="AT140" s="620"/>
      <c r="AU140" s="620"/>
      <c r="AV140" s="620"/>
      <c r="AW140" s="620"/>
      <c r="AX140" s="620"/>
      <c r="AY140" s="620"/>
      <c r="AZ140" s="620"/>
      <c r="BA140" s="620"/>
      <c r="BB140" s="621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2" customHeight="1">
      <c r="A141" s="619" t="s">
        <v>161</v>
      </c>
      <c r="B141" s="620"/>
      <c r="C141" s="620"/>
      <c r="D141" s="620"/>
      <c r="E141" s="620"/>
      <c r="F141" s="620"/>
      <c r="G141" s="620"/>
      <c r="H141" s="620"/>
      <c r="I141" s="620"/>
      <c r="J141" s="620"/>
      <c r="K141" s="620"/>
      <c r="L141" s="620"/>
      <c r="M141" s="620"/>
      <c r="N141" s="620"/>
      <c r="O141" s="620"/>
      <c r="P141" s="620"/>
      <c r="Q141" s="620"/>
      <c r="R141" s="620"/>
      <c r="S141" s="620"/>
      <c r="T141" s="620"/>
      <c r="U141" s="620"/>
      <c r="V141" s="620"/>
      <c r="W141" s="620"/>
      <c r="X141" s="620"/>
      <c r="Y141" s="620"/>
      <c r="Z141" s="620"/>
      <c r="AA141" s="620"/>
      <c r="AB141" s="620"/>
      <c r="AC141" s="620"/>
      <c r="AD141" s="620"/>
      <c r="AE141" s="620"/>
      <c r="AF141" s="620"/>
      <c r="AG141" s="620"/>
      <c r="AH141" s="620"/>
      <c r="AI141" s="620"/>
      <c r="AJ141" s="620"/>
      <c r="AK141" s="620"/>
      <c r="AL141" s="620"/>
      <c r="AM141" s="620"/>
      <c r="AN141" s="620"/>
      <c r="AO141" s="620"/>
      <c r="AP141" s="620"/>
      <c r="AQ141" s="620"/>
      <c r="AR141" s="620"/>
      <c r="AS141" s="620"/>
      <c r="AT141" s="620"/>
      <c r="AU141" s="620"/>
      <c r="AV141" s="620"/>
      <c r="AW141" s="620"/>
      <c r="AX141" s="620"/>
      <c r="AY141" s="620"/>
      <c r="AZ141" s="620"/>
      <c r="BA141" s="620"/>
      <c r="BB141" s="621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2" customHeight="1">
      <c r="A142" s="619" t="s">
        <v>162</v>
      </c>
      <c r="B142" s="620"/>
      <c r="C142" s="620"/>
      <c r="D142" s="620"/>
      <c r="E142" s="620"/>
      <c r="F142" s="620"/>
      <c r="G142" s="620"/>
      <c r="H142" s="620"/>
      <c r="I142" s="620"/>
      <c r="J142" s="620"/>
      <c r="K142" s="620"/>
      <c r="L142" s="620"/>
      <c r="M142" s="620"/>
      <c r="N142" s="620"/>
      <c r="O142" s="620"/>
      <c r="P142" s="620"/>
      <c r="Q142" s="620"/>
      <c r="R142" s="620"/>
      <c r="S142" s="620"/>
      <c r="T142" s="620"/>
      <c r="U142" s="620"/>
      <c r="V142" s="620"/>
      <c r="W142" s="620"/>
      <c r="X142" s="620"/>
      <c r="Y142" s="620"/>
      <c r="Z142" s="620"/>
      <c r="AA142" s="620"/>
      <c r="AB142" s="620"/>
      <c r="AC142" s="620"/>
      <c r="AD142" s="620"/>
      <c r="AE142" s="620"/>
      <c r="AF142" s="620"/>
      <c r="AG142" s="620"/>
      <c r="AH142" s="620"/>
      <c r="AI142" s="620"/>
      <c r="AJ142" s="620"/>
      <c r="AK142" s="620"/>
      <c r="AL142" s="620"/>
      <c r="AM142" s="620"/>
      <c r="AN142" s="620"/>
      <c r="AO142" s="620"/>
      <c r="AP142" s="620"/>
      <c r="AQ142" s="620"/>
      <c r="AR142" s="620"/>
      <c r="AS142" s="620"/>
      <c r="AT142" s="620"/>
      <c r="AU142" s="620"/>
      <c r="AV142" s="620"/>
      <c r="AW142" s="620"/>
      <c r="AX142" s="620"/>
      <c r="AY142" s="620"/>
      <c r="AZ142" s="620"/>
      <c r="BA142" s="620"/>
      <c r="BB142" s="621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2" customHeight="1">
      <c r="A143" s="636" t="s">
        <v>52</v>
      </c>
      <c r="B143" s="637"/>
      <c r="C143" s="637"/>
      <c r="D143" s="637"/>
      <c r="E143" s="637"/>
      <c r="F143" s="637"/>
      <c r="G143" s="637"/>
      <c r="H143" s="637"/>
      <c r="I143" s="637"/>
      <c r="J143" s="637"/>
      <c r="K143" s="637"/>
      <c r="L143" s="637"/>
      <c r="M143" s="637"/>
      <c r="N143" s="637"/>
      <c r="O143" s="637"/>
      <c r="P143" s="637"/>
      <c r="Q143" s="637"/>
      <c r="R143" s="637"/>
      <c r="S143" s="637"/>
      <c r="T143" s="637"/>
      <c r="U143" s="637"/>
      <c r="V143" s="637"/>
      <c r="W143" s="637"/>
      <c r="X143" s="637"/>
      <c r="Y143" s="637"/>
      <c r="Z143" s="637"/>
      <c r="AA143" s="637"/>
      <c r="AB143" s="637"/>
      <c r="AC143" s="637"/>
      <c r="AD143" s="637"/>
      <c r="AE143" s="637"/>
      <c r="AF143" s="637"/>
      <c r="AG143" s="637"/>
      <c r="AH143" s="637"/>
      <c r="AI143" s="637"/>
      <c r="AJ143" s="637"/>
      <c r="AK143" s="637"/>
      <c r="AL143" s="637"/>
      <c r="AM143" s="637"/>
      <c r="AN143" s="637"/>
      <c r="AO143" s="637"/>
      <c r="AP143" s="637"/>
      <c r="AQ143" s="637"/>
      <c r="AR143" s="637"/>
      <c r="AS143" s="637"/>
      <c r="AT143" s="637"/>
      <c r="AU143" s="637"/>
      <c r="AV143" s="637"/>
      <c r="AW143" s="637"/>
      <c r="AX143" s="637"/>
      <c r="AY143" s="637"/>
      <c r="AZ143" s="637"/>
      <c r="BA143" s="637"/>
      <c r="BB143" s="638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2" customHeight="1">
      <c r="A144" s="619" t="s">
        <v>163</v>
      </c>
      <c r="B144" s="620"/>
      <c r="C144" s="620"/>
      <c r="D144" s="620"/>
      <c r="E144" s="620"/>
      <c r="F144" s="620"/>
      <c r="G144" s="620"/>
      <c r="H144" s="620"/>
      <c r="I144" s="620"/>
      <c r="J144" s="620"/>
      <c r="K144" s="620"/>
      <c r="L144" s="620"/>
      <c r="M144" s="620"/>
      <c r="N144" s="620"/>
      <c r="O144" s="620"/>
      <c r="P144" s="620"/>
      <c r="Q144" s="620"/>
      <c r="R144" s="620"/>
      <c r="S144" s="620"/>
      <c r="T144" s="620"/>
      <c r="U144" s="620"/>
      <c r="V144" s="620"/>
      <c r="W144" s="620"/>
      <c r="X144" s="620"/>
      <c r="Y144" s="620"/>
      <c r="Z144" s="620"/>
      <c r="AA144" s="620"/>
      <c r="AB144" s="620"/>
      <c r="AC144" s="620"/>
      <c r="AD144" s="620"/>
      <c r="AE144" s="620"/>
      <c r="AF144" s="620"/>
      <c r="AG144" s="620"/>
      <c r="AH144" s="620"/>
      <c r="AI144" s="620"/>
      <c r="AJ144" s="620"/>
      <c r="AK144" s="620"/>
      <c r="AL144" s="620"/>
      <c r="AM144" s="620"/>
      <c r="AN144" s="620"/>
      <c r="AO144" s="620"/>
      <c r="AP144" s="620"/>
      <c r="AQ144" s="620"/>
      <c r="AR144" s="620"/>
      <c r="AS144" s="620"/>
      <c r="AT144" s="620"/>
      <c r="AU144" s="620"/>
      <c r="AV144" s="620"/>
      <c r="AW144" s="620"/>
      <c r="AX144" s="620"/>
      <c r="AY144" s="620"/>
      <c r="AZ144" s="620"/>
      <c r="BA144" s="620"/>
      <c r="BB144" s="621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2" customHeight="1">
      <c r="A145" s="622" t="s">
        <v>164</v>
      </c>
      <c r="B145" s="623"/>
      <c r="C145" s="623"/>
      <c r="D145" s="623"/>
      <c r="E145" s="623"/>
      <c r="F145" s="623"/>
      <c r="G145" s="623"/>
      <c r="H145" s="623"/>
      <c r="I145" s="623"/>
      <c r="J145" s="623"/>
      <c r="K145" s="623"/>
      <c r="L145" s="623"/>
      <c r="M145" s="623"/>
      <c r="N145" s="623"/>
      <c r="O145" s="623"/>
      <c r="P145" s="623"/>
      <c r="Q145" s="623"/>
      <c r="R145" s="623"/>
      <c r="S145" s="623"/>
      <c r="T145" s="623"/>
      <c r="U145" s="623"/>
      <c r="V145" s="623"/>
      <c r="W145" s="623"/>
      <c r="X145" s="623"/>
      <c r="Y145" s="623"/>
      <c r="Z145" s="623"/>
      <c r="AA145" s="623"/>
      <c r="AB145" s="623"/>
      <c r="AC145" s="623"/>
      <c r="AD145" s="623"/>
      <c r="AE145" s="623"/>
      <c r="AF145" s="623"/>
      <c r="AG145" s="623"/>
      <c r="AH145" s="623"/>
      <c r="AI145" s="623"/>
      <c r="AJ145" s="623"/>
      <c r="AK145" s="623"/>
      <c r="AL145" s="623"/>
      <c r="AM145" s="623"/>
      <c r="AN145" s="623"/>
      <c r="AO145" s="623"/>
      <c r="AP145" s="623"/>
      <c r="AQ145" s="623"/>
      <c r="AR145" s="623"/>
      <c r="AS145" s="623"/>
      <c r="AT145" s="623"/>
      <c r="AU145" s="623"/>
      <c r="AV145" s="623"/>
      <c r="AW145" s="623"/>
      <c r="AX145" s="623"/>
      <c r="AY145" s="623"/>
      <c r="AZ145" s="623"/>
      <c r="BA145" s="623"/>
      <c r="BB145" s="62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2" customHeight="1">
      <c r="A146" s="622" t="s">
        <v>165</v>
      </c>
      <c r="B146" s="623"/>
      <c r="C146" s="623"/>
      <c r="D146" s="623"/>
      <c r="E146" s="623"/>
      <c r="F146" s="623"/>
      <c r="G146" s="623"/>
      <c r="H146" s="623"/>
      <c r="I146" s="623"/>
      <c r="J146" s="623"/>
      <c r="K146" s="623"/>
      <c r="L146" s="623"/>
      <c r="M146" s="623"/>
      <c r="N146" s="623"/>
      <c r="O146" s="623"/>
      <c r="P146" s="623"/>
      <c r="Q146" s="623"/>
      <c r="R146" s="623"/>
      <c r="S146" s="623"/>
      <c r="T146" s="623"/>
      <c r="U146" s="623"/>
      <c r="V146" s="623"/>
      <c r="W146" s="623"/>
      <c r="X146" s="623"/>
      <c r="Y146" s="623"/>
      <c r="Z146" s="623"/>
      <c r="AA146" s="623"/>
      <c r="AB146" s="623"/>
      <c r="AC146" s="623"/>
      <c r="AD146" s="623"/>
      <c r="AE146" s="623"/>
      <c r="AF146" s="623"/>
      <c r="AG146" s="623"/>
      <c r="AH146" s="623"/>
      <c r="AI146" s="623"/>
      <c r="AJ146" s="623"/>
      <c r="AK146" s="623"/>
      <c r="AL146" s="623"/>
      <c r="AM146" s="623"/>
      <c r="AN146" s="623"/>
      <c r="AO146" s="623"/>
      <c r="AP146" s="623"/>
      <c r="AQ146" s="623"/>
      <c r="AR146" s="623"/>
      <c r="AS146" s="623"/>
      <c r="AT146" s="623"/>
      <c r="AU146" s="623"/>
      <c r="AV146" s="623"/>
      <c r="AW146" s="623"/>
      <c r="AX146" s="623"/>
      <c r="AY146" s="623"/>
      <c r="AZ146" s="623"/>
      <c r="BA146" s="623"/>
      <c r="BB146" s="62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2" customHeight="1">
      <c r="A147" s="622" t="s">
        <v>61</v>
      </c>
      <c r="B147" s="623"/>
      <c r="C147" s="623"/>
      <c r="D147" s="623"/>
      <c r="E147" s="623"/>
      <c r="F147" s="623"/>
      <c r="G147" s="623"/>
      <c r="H147" s="623"/>
      <c r="I147" s="623"/>
      <c r="J147" s="623"/>
      <c r="K147" s="623"/>
      <c r="L147" s="623"/>
      <c r="M147" s="623"/>
      <c r="N147" s="623"/>
      <c r="O147" s="623"/>
      <c r="P147" s="623"/>
      <c r="Q147" s="623"/>
      <c r="R147" s="623"/>
      <c r="S147" s="623"/>
      <c r="T147" s="623"/>
      <c r="U147" s="623"/>
      <c r="V147" s="623"/>
      <c r="W147" s="623"/>
      <c r="X147" s="623"/>
      <c r="Y147" s="623"/>
      <c r="Z147" s="623"/>
      <c r="AA147" s="623"/>
      <c r="AB147" s="623"/>
      <c r="AC147" s="623"/>
      <c r="AD147" s="623"/>
      <c r="AE147" s="623"/>
      <c r="AF147" s="623"/>
      <c r="AG147" s="623"/>
      <c r="AH147" s="623"/>
      <c r="AI147" s="623"/>
      <c r="AJ147" s="623"/>
      <c r="AK147" s="623"/>
      <c r="AL147" s="623"/>
      <c r="AM147" s="623"/>
      <c r="AN147" s="623"/>
      <c r="AO147" s="623"/>
      <c r="AP147" s="623"/>
      <c r="AQ147" s="623"/>
      <c r="AR147" s="623"/>
      <c r="AS147" s="623"/>
      <c r="AT147" s="623"/>
      <c r="AU147" s="623"/>
      <c r="AV147" s="623"/>
      <c r="AW147" s="623"/>
      <c r="AX147" s="623"/>
      <c r="AY147" s="623"/>
      <c r="AZ147" s="623"/>
      <c r="BA147" s="623"/>
      <c r="BB147" s="62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2" customHeight="1">
      <c r="A148" s="619" t="s">
        <v>166</v>
      </c>
      <c r="B148" s="620"/>
      <c r="C148" s="620"/>
      <c r="D148" s="620"/>
      <c r="E148" s="620"/>
      <c r="F148" s="620"/>
      <c r="G148" s="620"/>
      <c r="H148" s="620"/>
      <c r="I148" s="620"/>
      <c r="J148" s="620"/>
      <c r="K148" s="620"/>
      <c r="L148" s="620"/>
      <c r="M148" s="620"/>
      <c r="N148" s="620"/>
      <c r="O148" s="620"/>
      <c r="P148" s="620"/>
      <c r="Q148" s="620"/>
      <c r="R148" s="620"/>
      <c r="S148" s="620"/>
      <c r="T148" s="620"/>
      <c r="U148" s="620"/>
      <c r="V148" s="620"/>
      <c r="W148" s="620"/>
      <c r="X148" s="620"/>
      <c r="Y148" s="620"/>
      <c r="Z148" s="620"/>
      <c r="AA148" s="620"/>
      <c r="AB148" s="620"/>
      <c r="AC148" s="620"/>
      <c r="AD148" s="620"/>
      <c r="AE148" s="620"/>
      <c r="AF148" s="620"/>
      <c r="AG148" s="620"/>
      <c r="AH148" s="620"/>
      <c r="AI148" s="620"/>
      <c r="AJ148" s="620"/>
      <c r="AK148" s="620"/>
      <c r="AL148" s="620"/>
      <c r="AM148" s="620"/>
      <c r="AN148" s="620"/>
      <c r="AO148" s="620"/>
      <c r="AP148" s="620"/>
      <c r="AQ148" s="620"/>
      <c r="AR148" s="620"/>
      <c r="AS148" s="620"/>
      <c r="AT148" s="620"/>
      <c r="AU148" s="620"/>
      <c r="AV148" s="620"/>
      <c r="AW148" s="620"/>
      <c r="AX148" s="620"/>
      <c r="AY148" s="620"/>
      <c r="AZ148" s="620"/>
      <c r="BA148" s="620"/>
      <c r="BB148" s="621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2" customHeight="1">
      <c r="A149" s="619" t="s">
        <v>167</v>
      </c>
      <c r="B149" s="620"/>
      <c r="C149" s="620"/>
      <c r="D149" s="620"/>
      <c r="E149" s="620"/>
      <c r="F149" s="620"/>
      <c r="G149" s="620"/>
      <c r="H149" s="620"/>
      <c r="I149" s="620"/>
      <c r="J149" s="620"/>
      <c r="K149" s="620"/>
      <c r="L149" s="620"/>
      <c r="M149" s="620"/>
      <c r="N149" s="620"/>
      <c r="O149" s="620"/>
      <c r="P149" s="620"/>
      <c r="Q149" s="620"/>
      <c r="R149" s="620"/>
      <c r="S149" s="620"/>
      <c r="T149" s="620"/>
      <c r="U149" s="620"/>
      <c r="V149" s="620"/>
      <c r="W149" s="620"/>
      <c r="X149" s="620"/>
      <c r="Y149" s="620"/>
      <c r="Z149" s="620"/>
      <c r="AA149" s="620"/>
      <c r="AB149" s="620"/>
      <c r="AC149" s="620"/>
      <c r="AD149" s="620"/>
      <c r="AE149" s="620"/>
      <c r="AF149" s="620"/>
      <c r="AG149" s="620"/>
      <c r="AH149" s="620"/>
      <c r="AI149" s="620"/>
      <c r="AJ149" s="620"/>
      <c r="AK149" s="620"/>
      <c r="AL149" s="620"/>
      <c r="AM149" s="620"/>
      <c r="AN149" s="620"/>
      <c r="AO149" s="620"/>
      <c r="AP149" s="620"/>
      <c r="AQ149" s="620"/>
      <c r="AR149" s="620"/>
      <c r="AS149" s="620"/>
      <c r="AT149" s="620"/>
      <c r="AU149" s="620"/>
      <c r="AV149" s="620"/>
      <c r="AW149" s="620"/>
      <c r="AX149" s="620"/>
      <c r="AY149" s="620"/>
      <c r="AZ149" s="620"/>
      <c r="BA149" s="620"/>
      <c r="BB149" s="621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2" customHeight="1">
      <c r="A150" s="619" t="s">
        <v>168</v>
      </c>
      <c r="B150" s="620"/>
      <c r="C150" s="620"/>
      <c r="D150" s="620"/>
      <c r="E150" s="620"/>
      <c r="F150" s="620"/>
      <c r="G150" s="620"/>
      <c r="H150" s="620"/>
      <c r="I150" s="620"/>
      <c r="J150" s="620"/>
      <c r="K150" s="620"/>
      <c r="L150" s="620"/>
      <c r="M150" s="620"/>
      <c r="N150" s="620"/>
      <c r="O150" s="620"/>
      <c r="P150" s="620"/>
      <c r="Q150" s="620"/>
      <c r="R150" s="620"/>
      <c r="S150" s="620"/>
      <c r="T150" s="620"/>
      <c r="U150" s="620"/>
      <c r="V150" s="620"/>
      <c r="W150" s="620"/>
      <c r="X150" s="620"/>
      <c r="Y150" s="620"/>
      <c r="Z150" s="620"/>
      <c r="AA150" s="620"/>
      <c r="AB150" s="620"/>
      <c r="AC150" s="620"/>
      <c r="AD150" s="620"/>
      <c r="AE150" s="620"/>
      <c r="AF150" s="620"/>
      <c r="AG150" s="620"/>
      <c r="AH150" s="620"/>
      <c r="AI150" s="620"/>
      <c r="AJ150" s="620"/>
      <c r="AK150" s="620"/>
      <c r="AL150" s="620"/>
      <c r="AM150" s="620"/>
      <c r="AN150" s="620"/>
      <c r="AO150" s="620"/>
      <c r="AP150" s="620"/>
      <c r="AQ150" s="620"/>
      <c r="AR150" s="620"/>
      <c r="AS150" s="620"/>
      <c r="AT150" s="620"/>
      <c r="AU150" s="620"/>
      <c r="AV150" s="620"/>
      <c r="AW150" s="620"/>
      <c r="AX150" s="620"/>
      <c r="AY150" s="620"/>
      <c r="AZ150" s="620"/>
      <c r="BA150" s="620"/>
      <c r="BB150" s="621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2" customHeight="1">
      <c r="A151" s="639" t="s">
        <v>50</v>
      </c>
      <c r="B151" s="640"/>
      <c r="C151" s="640"/>
      <c r="D151" s="640"/>
      <c r="E151" s="640"/>
      <c r="F151" s="640"/>
      <c r="G151" s="640"/>
      <c r="H151" s="640"/>
      <c r="I151" s="640"/>
      <c r="J151" s="640"/>
      <c r="K151" s="640"/>
      <c r="L151" s="640"/>
      <c r="M151" s="640"/>
      <c r="N151" s="640"/>
      <c r="O151" s="640"/>
      <c r="P151" s="640"/>
      <c r="Q151" s="640"/>
      <c r="R151" s="640"/>
      <c r="S151" s="640"/>
      <c r="T151" s="640"/>
      <c r="U151" s="640"/>
      <c r="V151" s="640"/>
      <c r="W151" s="640"/>
      <c r="X151" s="640"/>
      <c r="Y151" s="640"/>
      <c r="Z151" s="640"/>
      <c r="AA151" s="640"/>
      <c r="AB151" s="640"/>
      <c r="AC151" s="640"/>
      <c r="AD151" s="640"/>
      <c r="AE151" s="640"/>
      <c r="AF151" s="640"/>
      <c r="AG151" s="640"/>
      <c r="AH151" s="640"/>
      <c r="AI151" s="640"/>
      <c r="AJ151" s="640"/>
      <c r="AK151" s="640"/>
      <c r="AL151" s="640"/>
      <c r="AM151" s="640"/>
      <c r="AN151" s="640"/>
      <c r="AO151" s="640"/>
      <c r="AP151" s="640"/>
      <c r="AQ151" s="640"/>
      <c r="AR151" s="640"/>
      <c r="AS151" s="640"/>
      <c r="AT151" s="640"/>
      <c r="AU151" s="640"/>
      <c r="AV151" s="640"/>
      <c r="AW151" s="640"/>
      <c r="AX151" s="640"/>
      <c r="AY151" s="640"/>
      <c r="AZ151" s="640"/>
      <c r="BA151" s="640"/>
      <c r="BB151" s="641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2" customHeight="1">
      <c r="A152" s="619" t="s">
        <v>169</v>
      </c>
      <c r="B152" s="620"/>
      <c r="C152" s="620"/>
      <c r="D152" s="620"/>
      <c r="E152" s="620"/>
      <c r="F152" s="620"/>
      <c r="G152" s="620"/>
      <c r="H152" s="620"/>
      <c r="I152" s="620"/>
      <c r="J152" s="620"/>
      <c r="K152" s="620"/>
      <c r="L152" s="620"/>
      <c r="M152" s="620"/>
      <c r="N152" s="620"/>
      <c r="O152" s="620"/>
      <c r="P152" s="620"/>
      <c r="Q152" s="620"/>
      <c r="R152" s="620"/>
      <c r="S152" s="620"/>
      <c r="T152" s="620"/>
      <c r="U152" s="620"/>
      <c r="V152" s="620"/>
      <c r="W152" s="620"/>
      <c r="X152" s="620"/>
      <c r="Y152" s="620"/>
      <c r="Z152" s="620"/>
      <c r="AA152" s="620"/>
      <c r="AB152" s="620"/>
      <c r="AC152" s="620"/>
      <c r="AD152" s="620"/>
      <c r="AE152" s="620"/>
      <c r="AF152" s="620"/>
      <c r="AG152" s="620"/>
      <c r="AH152" s="620"/>
      <c r="AI152" s="620"/>
      <c r="AJ152" s="620"/>
      <c r="AK152" s="620"/>
      <c r="AL152" s="620"/>
      <c r="AM152" s="620"/>
      <c r="AN152" s="620"/>
      <c r="AO152" s="620"/>
      <c r="AP152" s="620"/>
      <c r="AQ152" s="620"/>
      <c r="AR152" s="620"/>
      <c r="AS152" s="620"/>
      <c r="AT152" s="620"/>
      <c r="AU152" s="620"/>
      <c r="AV152" s="620"/>
      <c r="AW152" s="620"/>
      <c r="AX152" s="620"/>
      <c r="AY152" s="620"/>
      <c r="AZ152" s="620"/>
      <c r="BA152" s="620"/>
      <c r="BB152" s="621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2" customHeight="1">
      <c r="A153" s="642" t="s">
        <v>170</v>
      </c>
      <c r="B153" s="640"/>
      <c r="C153" s="640"/>
      <c r="D153" s="640"/>
      <c r="E153" s="640"/>
      <c r="F153" s="640"/>
      <c r="G153" s="640"/>
      <c r="H153" s="640"/>
      <c r="I153" s="640"/>
      <c r="J153" s="640"/>
      <c r="K153" s="640"/>
      <c r="L153" s="640"/>
      <c r="M153" s="640"/>
      <c r="N153" s="640"/>
      <c r="O153" s="640"/>
      <c r="P153" s="640"/>
      <c r="Q153" s="640"/>
      <c r="R153" s="640"/>
      <c r="S153" s="640"/>
      <c r="T153" s="640"/>
      <c r="U153" s="640"/>
      <c r="V153" s="640"/>
      <c r="W153" s="640"/>
      <c r="X153" s="640"/>
      <c r="Y153" s="640"/>
      <c r="Z153" s="640"/>
      <c r="AA153" s="640"/>
      <c r="AB153" s="640"/>
      <c r="AC153" s="640"/>
      <c r="AD153" s="640"/>
      <c r="AE153" s="640"/>
      <c r="AF153" s="640"/>
      <c r="AG153" s="640"/>
      <c r="AH153" s="640"/>
      <c r="AI153" s="640"/>
      <c r="AJ153" s="640"/>
      <c r="AK153" s="640"/>
      <c r="AL153" s="640"/>
      <c r="AM153" s="640"/>
      <c r="AN153" s="640"/>
      <c r="AO153" s="640"/>
      <c r="AP153" s="640"/>
      <c r="AQ153" s="640"/>
      <c r="AR153" s="640"/>
      <c r="AS153" s="640"/>
      <c r="AT153" s="640"/>
      <c r="AU153" s="640"/>
      <c r="AV153" s="640"/>
      <c r="AW153" s="640"/>
      <c r="AX153" s="640"/>
      <c r="AY153" s="640"/>
      <c r="AZ153" s="640"/>
      <c r="BA153" s="640"/>
      <c r="BB153" s="641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2" customHeight="1">
      <c r="A154" s="619" t="s">
        <v>171</v>
      </c>
      <c r="B154" s="620"/>
      <c r="C154" s="620"/>
      <c r="D154" s="620"/>
      <c r="E154" s="620"/>
      <c r="F154" s="620"/>
      <c r="G154" s="620"/>
      <c r="H154" s="620"/>
      <c r="I154" s="620"/>
      <c r="J154" s="620"/>
      <c r="K154" s="620"/>
      <c r="L154" s="620"/>
      <c r="M154" s="620"/>
      <c r="N154" s="620"/>
      <c r="O154" s="620"/>
      <c r="P154" s="620"/>
      <c r="Q154" s="620"/>
      <c r="R154" s="620"/>
      <c r="S154" s="620"/>
      <c r="T154" s="620"/>
      <c r="U154" s="620"/>
      <c r="V154" s="620"/>
      <c r="W154" s="620"/>
      <c r="X154" s="620"/>
      <c r="Y154" s="620"/>
      <c r="Z154" s="620"/>
      <c r="AA154" s="620"/>
      <c r="AB154" s="620"/>
      <c r="AC154" s="620"/>
      <c r="AD154" s="620"/>
      <c r="AE154" s="620"/>
      <c r="AF154" s="620"/>
      <c r="AG154" s="620"/>
      <c r="AH154" s="620"/>
      <c r="AI154" s="620"/>
      <c r="AJ154" s="620"/>
      <c r="AK154" s="620"/>
      <c r="AL154" s="620"/>
      <c r="AM154" s="620"/>
      <c r="AN154" s="620"/>
      <c r="AO154" s="620"/>
      <c r="AP154" s="620"/>
      <c r="AQ154" s="620"/>
      <c r="AR154" s="620"/>
      <c r="AS154" s="620"/>
      <c r="AT154" s="620"/>
      <c r="AU154" s="620"/>
      <c r="AV154" s="620"/>
      <c r="AW154" s="620"/>
      <c r="AX154" s="620"/>
      <c r="AY154" s="620"/>
      <c r="AZ154" s="620"/>
      <c r="BA154" s="620"/>
      <c r="BB154" s="621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2" customHeight="1">
      <c r="A155" s="622" t="s">
        <v>62</v>
      </c>
      <c r="B155" s="620"/>
      <c r="C155" s="620"/>
      <c r="D155" s="620"/>
      <c r="E155" s="620"/>
      <c r="F155" s="620"/>
      <c r="G155" s="620"/>
      <c r="H155" s="620"/>
      <c r="I155" s="620"/>
      <c r="J155" s="620"/>
      <c r="K155" s="620"/>
      <c r="L155" s="620"/>
      <c r="M155" s="620"/>
      <c r="N155" s="620"/>
      <c r="O155" s="620"/>
      <c r="P155" s="620"/>
      <c r="Q155" s="620"/>
      <c r="R155" s="620"/>
      <c r="S155" s="620"/>
      <c r="T155" s="620"/>
      <c r="U155" s="620"/>
      <c r="V155" s="620"/>
      <c r="W155" s="620"/>
      <c r="X155" s="620"/>
      <c r="Y155" s="620"/>
      <c r="Z155" s="620"/>
      <c r="AA155" s="620"/>
      <c r="AB155" s="620"/>
      <c r="AC155" s="620"/>
      <c r="AD155" s="620"/>
      <c r="AE155" s="620"/>
      <c r="AF155" s="620"/>
      <c r="AG155" s="620"/>
      <c r="AH155" s="620"/>
      <c r="AI155" s="620"/>
      <c r="AJ155" s="620"/>
      <c r="AK155" s="620"/>
      <c r="AL155" s="620"/>
      <c r="AM155" s="620"/>
      <c r="AN155" s="620"/>
      <c r="AO155" s="620"/>
      <c r="AP155" s="620"/>
      <c r="AQ155" s="620"/>
      <c r="AR155" s="620"/>
      <c r="AS155" s="620"/>
      <c r="AT155" s="620"/>
      <c r="AU155" s="620"/>
      <c r="AV155" s="620"/>
      <c r="AW155" s="620"/>
      <c r="AX155" s="620"/>
      <c r="AY155" s="620"/>
      <c r="AZ155" s="620"/>
      <c r="BA155" s="620"/>
      <c r="BB155" s="621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2" customHeight="1">
      <c r="A156" s="643" t="s">
        <v>172</v>
      </c>
      <c r="B156" s="644"/>
      <c r="C156" s="644"/>
      <c r="D156" s="644"/>
      <c r="E156" s="644"/>
      <c r="F156" s="644"/>
      <c r="G156" s="644"/>
      <c r="H156" s="644"/>
      <c r="I156" s="644"/>
      <c r="J156" s="644"/>
      <c r="K156" s="644"/>
      <c r="L156" s="644"/>
      <c r="M156" s="644"/>
      <c r="N156" s="644"/>
      <c r="O156" s="644"/>
      <c r="P156" s="644"/>
      <c r="Q156" s="644"/>
      <c r="R156" s="644"/>
      <c r="S156" s="644"/>
      <c r="T156" s="644"/>
      <c r="U156" s="644"/>
      <c r="V156" s="644"/>
      <c r="W156" s="644"/>
      <c r="X156" s="644"/>
      <c r="Y156" s="644"/>
      <c r="Z156" s="644"/>
      <c r="AA156" s="644"/>
      <c r="AB156" s="644"/>
      <c r="AC156" s="644"/>
      <c r="AD156" s="644"/>
      <c r="AE156" s="644"/>
      <c r="AF156" s="644"/>
      <c r="AG156" s="644"/>
      <c r="AH156" s="644"/>
      <c r="AI156" s="644"/>
      <c r="AJ156" s="644"/>
      <c r="AK156" s="644"/>
      <c r="AL156" s="644"/>
      <c r="AM156" s="644"/>
      <c r="AN156" s="644"/>
      <c r="AO156" s="644"/>
      <c r="AP156" s="644"/>
      <c r="AQ156" s="644"/>
      <c r="AR156" s="644"/>
      <c r="AS156" s="644"/>
      <c r="AT156" s="644"/>
      <c r="AU156" s="644"/>
      <c r="AV156" s="644"/>
      <c r="AW156" s="644"/>
      <c r="AX156" s="644"/>
      <c r="AY156" s="644"/>
      <c r="AZ156" s="644"/>
      <c r="BA156" s="644"/>
      <c r="BB156" s="645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2" customHeight="1">
      <c r="A157" s="646" t="s">
        <v>51</v>
      </c>
      <c r="B157" s="647"/>
      <c r="C157" s="647"/>
      <c r="D157" s="647"/>
      <c r="E157" s="647"/>
      <c r="F157" s="647"/>
      <c r="G157" s="647"/>
      <c r="H157" s="647"/>
      <c r="I157" s="647"/>
      <c r="J157" s="647"/>
      <c r="K157" s="647"/>
      <c r="L157" s="647"/>
      <c r="M157" s="647"/>
      <c r="N157" s="647"/>
      <c r="O157" s="647"/>
      <c r="P157" s="647"/>
      <c r="Q157" s="647"/>
      <c r="R157" s="647"/>
      <c r="S157" s="647"/>
      <c r="T157" s="647"/>
      <c r="U157" s="647"/>
      <c r="V157" s="647"/>
      <c r="W157" s="647"/>
      <c r="X157" s="647"/>
      <c r="Y157" s="647"/>
      <c r="Z157" s="647"/>
      <c r="AA157" s="647"/>
      <c r="AB157" s="647"/>
      <c r="AC157" s="647"/>
      <c r="AD157" s="647"/>
      <c r="AE157" s="647"/>
      <c r="AF157" s="647"/>
      <c r="AG157" s="647"/>
      <c r="AH157" s="647"/>
      <c r="AI157" s="647"/>
      <c r="AJ157" s="647"/>
      <c r="AK157" s="647"/>
      <c r="AL157" s="647"/>
      <c r="AM157" s="647"/>
      <c r="AN157" s="647"/>
      <c r="AO157" s="647"/>
      <c r="AP157" s="647"/>
      <c r="AQ157" s="647"/>
      <c r="AR157" s="647"/>
      <c r="AS157" s="647"/>
      <c r="AT157" s="647"/>
      <c r="AU157" s="647"/>
      <c r="AV157" s="647"/>
      <c r="AW157" s="647"/>
      <c r="AX157" s="647"/>
      <c r="AY157" s="647"/>
      <c r="AZ157" s="647"/>
      <c r="BA157" s="647"/>
      <c r="BB157" s="648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2" customHeight="1">
      <c r="A158" s="646" t="s">
        <v>53</v>
      </c>
      <c r="B158" s="647"/>
      <c r="C158" s="647"/>
      <c r="D158" s="647"/>
      <c r="E158" s="647"/>
      <c r="F158" s="647"/>
      <c r="G158" s="647"/>
      <c r="H158" s="647"/>
      <c r="I158" s="647"/>
      <c r="J158" s="647"/>
      <c r="K158" s="647"/>
      <c r="L158" s="647"/>
      <c r="M158" s="647"/>
      <c r="N158" s="647"/>
      <c r="O158" s="647"/>
      <c r="P158" s="647"/>
      <c r="Q158" s="647"/>
      <c r="R158" s="647"/>
      <c r="S158" s="647"/>
      <c r="T158" s="647"/>
      <c r="U158" s="647"/>
      <c r="V158" s="647"/>
      <c r="W158" s="647"/>
      <c r="X158" s="647"/>
      <c r="Y158" s="647"/>
      <c r="Z158" s="647"/>
      <c r="AA158" s="647"/>
      <c r="AB158" s="647"/>
      <c r="AC158" s="647"/>
      <c r="AD158" s="647"/>
      <c r="AE158" s="647"/>
      <c r="AF158" s="647"/>
      <c r="AG158" s="647"/>
      <c r="AH158" s="647"/>
      <c r="AI158" s="647"/>
      <c r="AJ158" s="647"/>
      <c r="AK158" s="647"/>
      <c r="AL158" s="647"/>
      <c r="AM158" s="647"/>
      <c r="AN158" s="647"/>
      <c r="AO158" s="647"/>
      <c r="AP158" s="647"/>
      <c r="AQ158" s="647"/>
      <c r="AR158" s="647"/>
      <c r="AS158" s="647"/>
      <c r="AT158" s="647"/>
      <c r="AU158" s="647"/>
      <c r="AV158" s="647"/>
      <c r="AW158" s="647"/>
      <c r="AX158" s="647"/>
      <c r="AY158" s="647"/>
      <c r="AZ158" s="647"/>
      <c r="BA158" s="647"/>
      <c r="BB158" s="648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2" customHeight="1">
      <c r="A159" s="646" t="s">
        <v>63</v>
      </c>
      <c r="B159" s="647"/>
      <c r="C159" s="647"/>
      <c r="D159" s="647"/>
      <c r="E159" s="647"/>
      <c r="F159" s="647"/>
      <c r="G159" s="647"/>
      <c r="H159" s="647"/>
      <c r="I159" s="647"/>
      <c r="J159" s="647"/>
      <c r="K159" s="647"/>
      <c r="L159" s="647"/>
      <c r="M159" s="647"/>
      <c r="N159" s="647"/>
      <c r="O159" s="647"/>
      <c r="P159" s="647"/>
      <c r="Q159" s="647"/>
      <c r="R159" s="647"/>
      <c r="S159" s="647"/>
      <c r="T159" s="647"/>
      <c r="U159" s="647"/>
      <c r="V159" s="647"/>
      <c r="W159" s="647"/>
      <c r="X159" s="647"/>
      <c r="Y159" s="647"/>
      <c r="Z159" s="647"/>
      <c r="AA159" s="647"/>
      <c r="AB159" s="647"/>
      <c r="AC159" s="647"/>
      <c r="AD159" s="647"/>
      <c r="AE159" s="647"/>
      <c r="AF159" s="647"/>
      <c r="AG159" s="647"/>
      <c r="AH159" s="647"/>
      <c r="AI159" s="647"/>
      <c r="AJ159" s="647"/>
      <c r="AK159" s="647"/>
      <c r="AL159" s="647"/>
      <c r="AM159" s="647"/>
      <c r="AN159" s="647"/>
      <c r="AO159" s="647"/>
      <c r="AP159" s="647"/>
      <c r="AQ159" s="647"/>
      <c r="AR159" s="647"/>
      <c r="AS159" s="647"/>
      <c r="AT159" s="647"/>
      <c r="AU159" s="647"/>
      <c r="AV159" s="647"/>
      <c r="AW159" s="647"/>
      <c r="AX159" s="647"/>
      <c r="AY159" s="647"/>
      <c r="AZ159" s="647"/>
      <c r="BA159" s="647"/>
      <c r="BB159" s="648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2" customHeight="1">
      <c r="A160" s="643" t="s">
        <v>173</v>
      </c>
      <c r="B160" s="644"/>
      <c r="C160" s="644"/>
      <c r="D160" s="644"/>
      <c r="E160" s="644"/>
      <c r="F160" s="644"/>
      <c r="G160" s="644"/>
      <c r="H160" s="644"/>
      <c r="I160" s="644"/>
      <c r="J160" s="644"/>
      <c r="K160" s="644"/>
      <c r="L160" s="644"/>
      <c r="M160" s="644"/>
      <c r="N160" s="644"/>
      <c r="O160" s="644"/>
      <c r="P160" s="644"/>
      <c r="Q160" s="644"/>
      <c r="R160" s="644"/>
      <c r="S160" s="644"/>
      <c r="T160" s="644"/>
      <c r="U160" s="644"/>
      <c r="V160" s="644"/>
      <c r="W160" s="644"/>
      <c r="X160" s="644"/>
      <c r="Y160" s="644"/>
      <c r="Z160" s="644"/>
      <c r="AA160" s="644"/>
      <c r="AB160" s="644"/>
      <c r="AC160" s="644"/>
      <c r="AD160" s="644"/>
      <c r="AE160" s="644"/>
      <c r="AF160" s="644"/>
      <c r="AG160" s="644"/>
      <c r="AH160" s="644"/>
      <c r="AI160" s="644"/>
      <c r="AJ160" s="644"/>
      <c r="AK160" s="644"/>
      <c r="AL160" s="644"/>
      <c r="AM160" s="644"/>
      <c r="AN160" s="644"/>
      <c r="AO160" s="644"/>
      <c r="AP160" s="644"/>
      <c r="AQ160" s="644"/>
      <c r="AR160" s="644"/>
      <c r="AS160" s="644"/>
      <c r="AT160" s="644"/>
      <c r="AU160" s="644"/>
      <c r="AV160" s="644"/>
      <c r="AW160" s="644"/>
      <c r="AX160" s="644"/>
      <c r="AY160" s="644"/>
      <c r="AZ160" s="644"/>
      <c r="BA160" s="644"/>
      <c r="BB160" s="645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2" customHeight="1">
      <c r="A161" s="649" t="s">
        <v>54</v>
      </c>
      <c r="B161" s="650"/>
      <c r="C161" s="650"/>
      <c r="D161" s="650"/>
      <c r="E161" s="650"/>
      <c r="F161" s="650"/>
      <c r="G161" s="650"/>
      <c r="H161" s="650"/>
      <c r="I161" s="650"/>
      <c r="J161" s="650"/>
      <c r="K161" s="650"/>
      <c r="L161" s="650"/>
      <c r="M161" s="650"/>
      <c r="N161" s="650"/>
      <c r="O161" s="650"/>
      <c r="P161" s="650"/>
      <c r="Q161" s="650"/>
      <c r="R161" s="650"/>
      <c r="S161" s="650"/>
      <c r="T161" s="650"/>
      <c r="U161" s="650"/>
      <c r="V161" s="650"/>
      <c r="W161" s="650"/>
      <c r="X161" s="650"/>
      <c r="Y161" s="650"/>
      <c r="Z161" s="650"/>
      <c r="AA161" s="650"/>
      <c r="AB161" s="650"/>
      <c r="AC161" s="650"/>
      <c r="AD161" s="650"/>
      <c r="AE161" s="650"/>
      <c r="AF161" s="650"/>
      <c r="AG161" s="650"/>
      <c r="AH161" s="650"/>
      <c r="AI161" s="650"/>
      <c r="AJ161" s="650"/>
      <c r="AK161" s="650"/>
      <c r="AL161" s="650"/>
      <c r="AM161" s="650"/>
      <c r="AN161" s="650"/>
      <c r="AO161" s="650"/>
      <c r="AP161" s="650"/>
      <c r="AQ161" s="650"/>
      <c r="AR161" s="650"/>
      <c r="AS161" s="650"/>
      <c r="AT161" s="650"/>
      <c r="AU161" s="650"/>
      <c r="AV161" s="650"/>
      <c r="AW161" s="650"/>
      <c r="AX161" s="650"/>
      <c r="AY161" s="650"/>
      <c r="AZ161" s="650"/>
      <c r="BA161" s="650"/>
      <c r="BB161" s="651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2" customHeight="1">
      <c r="A162" s="643" t="s">
        <v>174</v>
      </c>
      <c r="B162" s="644"/>
      <c r="C162" s="644"/>
      <c r="D162" s="644"/>
      <c r="E162" s="644"/>
      <c r="F162" s="644"/>
      <c r="G162" s="644"/>
      <c r="H162" s="644"/>
      <c r="I162" s="644"/>
      <c r="J162" s="644"/>
      <c r="K162" s="644"/>
      <c r="L162" s="644"/>
      <c r="M162" s="644"/>
      <c r="N162" s="644"/>
      <c r="O162" s="644"/>
      <c r="P162" s="644"/>
      <c r="Q162" s="644"/>
      <c r="R162" s="644"/>
      <c r="S162" s="644"/>
      <c r="T162" s="644"/>
      <c r="U162" s="644"/>
      <c r="V162" s="644"/>
      <c r="W162" s="644"/>
      <c r="X162" s="644"/>
      <c r="Y162" s="644"/>
      <c r="Z162" s="644"/>
      <c r="AA162" s="644"/>
      <c r="AB162" s="644"/>
      <c r="AC162" s="644"/>
      <c r="AD162" s="644"/>
      <c r="AE162" s="644"/>
      <c r="AF162" s="644"/>
      <c r="AG162" s="644"/>
      <c r="AH162" s="644"/>
      <c r="AI162" s="644"/>
      <c r="AJ162" s="644"/>
      <c r="AK162" s="644"/>
      <c r="AL162" s="644"/>
      <c r="AM162" s="644"/>
      <c r="AN162" s="644"/>
      <c r="AO162" s="644"/>
      <c r="AP162" s="644"/>
      <c r="AQ162" s="644"/>
      <c r="AR162" s="644"/>
      <c r="AS162" s="644"/>
      <c r="AT162" s="644"/>
      <c r="AU162" s="644"/>
      <c r="AV162" s="644"/>
      <c r="AW162" s="644"/>
      <c r="AX162" s="644"/>
      <c r="AY162" s="644"/>
      <c r="AZ162" s="644"/>
      <c r="BA162" s="644"/>
      <c r="BB162" s="645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2" customHeight="1">
      <c r="A163" s="619" t="s">
        <v>175</v>
      </c>
      <c r="B163" s="620"/>
      <c r="C163" s="620"/>
      <c r="D163" s="620"/>
      <c r="E163" s="620"/>
      <c r="F163" s="620"/>
      <c r="G163" s="620"/>
      <c r="H163" s="620"/>
      <c r="I163" s="620"/>
      <c r="J163" s="620"/>
      <c r="K163" s="620"/>
      <c r="L163" s="620"/>
      <c r="M163" s="620"/>
      <c r="N163" s="620"/>
      <c r="O163" s="620"/>
      <c r="P163" s="620"/>
      <c r="Q163" s="620"/>
      <c r="R163" s="620"/>
      <c r="S163" s="620"/>
      <c r="T163" s="620"/>
      <c r="U163" s="620"/>
      <c r="V163" s="620"/>
      <c r="W163" s="620"/>
      <c r="X163" s="620"/>
      <c r="Y163" s="620"/>
      <c r="Z163" s="620"/>
      <c r="AA163" s="620"/>
      <c r="AB163" s="620"/>
      <c r="AC163" s="620"/>
      <c r="AD163" s="620"/>
      <c r="AE163" s="620"/>
      <c r="AF163" s="620"/>
      <c r="AG163" s="620"/>
      <c r="AH163" s="620"/>
      <c r="AI163" s="620"/>
      <c r="AJ163" s="620"/>
      <c r="AK163" s="620"/>
      <c r="AL163" s="620"/>
      <c r="AM163" s="620"/>
      <c r="AN163" s="620"/>
      <c r="AO163" s="620"/>
      <c r="AP163" s="620"/>
      <c r="AQ163" s="620"/>
      <c r="AR163" s="620"/>
      <c r="AS163" s="620"/>
      <c r="AT163" s="620"/>
      <c r="AU163" s="620"/>
      <c r="AV163" s="620"/>
      <c r="AW163" s="620"/>
      <c r="AX163" s="620"/>
      <c r="AY163" s="620"/>
      <c r="AZ163" s="620"/>
      <c r="BA163" s="620"/>
      <c r="BB163" s="621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2" customHeight="1">
      <c r="A164" s="619" t="s">
        <v>176</v>
      </c>
      <c r="B164" s="620"/>
      <c r="C164" s="620"/>
      <c r="D164" s="620"/>
      <c r="E164" s="620"/>
      <c r="F164" s="620"/>
      <c r="G164" s="620"/>
      <c r="H164" s="620"/>
      <c r="I164" s="620"/>
      <c r="J164" s="620"/>
      <c r="K164" s="620"/>
      <c r="L164" s="620"/>
      <c r="M164" s="620"/>
      <c r="N164" s="620"/>
      <c r="O164" s="620"/>
      <c r="P164" s="620"/>
      <c r="Q164" s="620"/>
      <c r="R164" s="620"/>
      <c r="S164" s="620"/>
      <c r="T164" s="620"/>
      <c r="U164" s="620"/>
      <c r="V164" s="620"/>
      <c r="W164" s="620"/>
      <c r="X164" s="620"/>
      <c r="Y164" s="620"/>
      <c r="Z164" s="620"/>
      <c r="AA164" s="620"/>
      <c r="AB164" s="620"/>
      <c r="AC164" s="620"/>
      <c r="AD164" s="620"/>
      <c r="AE164" s="620"/>
      <c r="AF164" s="620"/>
      <c r="AG164" s="620"/>
      <c r="AH164" s="620"/>
      <c r="AI164" s="620"/>
      <c r="AJ164" s="620"/>
      <c r="AK164" s="620"/>
      <c r="AL164" s="620"/>
      <c r="AM164" s="620"/>
      <c r="AN164" s="620"/>
      <c r="AO164" s="620"/>
      <c r="AP164" s="620"/>
      <c r="AQ164" s="620"/>
      <c r="AR164" s="620"/>
      <c r="AS164" s="620"/>
      <c r="AT164" s="620"/>
      <c r="AU164" s="620"/>
      <c r="AV164" s="620"/>
      <c r="AW164" s="620"/>
      <c r="AX164" s="620"/>
      <c r="AY164" s="620"/>
      <c r="AZ164" s="620"/>
      <c r="BA164" s="620"/>
      <c r="BB164" s="621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2" customHeight="1">
      <c r="A165" s="652" t="s">
        <v>177</v>
      </c>
      <c r="B165" s="620"/>
      <c r="C165" s="620"/>
      <c r="D165" s="620"/>
      <c r="E165" s="620"/>
      <c r="F165" s="620"/>
      <c r="G165" s="620"/>
      <c r="H165" s="620"/>
      <c r="I165" s="620"/>
      <c r="J165" s="620"/>
      <c r="K165" s="620"/>
      <c r="L165" s="620"/>
      <c r="M165" s="620"/>
      <c r="N165" s="620"/>
      <c r="O165" s="620"/>
      <c r="P165" s="620"/>
      <c r="Q165" s="620"/>
      <c r="R165" s="620"/>
      <c r="S165" s="620"/>
      <c r="T165" s="620"/>
      <c r="U165" s="620"/>
      <c r="V165" s="620"/>
      <c r="W165" s="620"/>
      <c r="X165" s="620"/>
      <c r="Y165" s="620"/>
      <c r="Z165" s="620"/>
      <c r="AA165" s="620"/>
      <c r="AB165" s="620"/>
      <c r="AC165" s="620"/>
      <c r="AD165" s="620"/>
      <c r="AE165" s="620"/>
      <c r="AF165" s="620"/>
      <c r="AG165" s="620"/>
      <c r="AH165" s="620"/>
      <c r="AI165" s="620"/>
      <c r="AJ165" s="620"/>
      <c r="AK165" s="620"/>
      <c r="AL165" s="620"/>
      <c r="AM165" s="620"/>
      <c r="AN165" s="620"/>
      <c r="AO165" s="620"/>
      <c r="AP165" s="620"/>
      <c r="AQ165" s="620"/>
      <c r="AR165" s="620"/>
      <c r="AS165" s="620"/>
      <c r="AT165" s="620"/>
      <c r="AU165" s="620"/>
      <c r="AV165" s="620"/>
      <c r="AW165" s="620"/>
      <c r="AX165" s="620"/>
      <c r="AY165" s="620"/>
      <c r="AZ165" s="620"/>
      <c r="BA165" s="620"/>
      <c r="BB165" s="621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2" customHeight="1">
      <c r="A166" s="619" t="s">
        <v>178</v>
      </c>
      <c r="B166" s="620"/>
      <c r="C166" s="620"/>
      <c r="D166" s="620"/>
      <c r="E166" s="620"/>
      <c r="F166" s="620"/>
      <c r="G166" s="620"/>
      <c r="H166" s="620"/>
      <c r="I166" s="620"/>
      <c r="J166" s="620"/>
      <c r="K166" s="620"/>
      <c r="L166" s="620"/>
      <c r="M166" s="620"/>
      <c r="N166" s="620"/>
      <c r="O166" s="620"/>
      <c r="P166" s="620"/>
      <c r="Q166" s="620"/>
      <c r="R166" s="620"/>
      <c r="S166" s="620"/>
      <c r="T166" s="620"/>
      <c r="U166" s="620"/>
      <c r="V166" s="620"/>
      <c r="W166" s="620"/>
      <c r="X166" s="620"/>
      <c r="Y166" s="620"/>
      <c r="Z166" s="620"/>
      <c r="AA166" s="620"/>
      <c r="AB166" s="620"/>
      <c r="AC166" s="620"/>
      <c r="AD166" s="620"/>
      <c r="AE166" s="620"/>
      <c r="AF166" s="620"/>
      <c r="AG166" s="620"/>
      <c r="AH166" s="620"/>
      <c r="AI166" s="620"/>
      <c r="AJ166" s="620"/>
      <c r="AK166" s="620"/>
      <c r="AL166" s="620"/>
      <c r="AM166" s="620"/>
      <c r="AN166" s="620"/>
      <c r="AO166" s="620"/>
      <c r="AP166" s="620"/>
      <c r="AQ166" s="620"/>
      <c r="AR166" s="620"/>
      <c r="AS166" s="620"/>
      <c r="AT166" s="620"/>
      <c r="AU166" s="620"/>
      <c r="AV166" s="620"/>
      <c r="AW166" s="620"/>
      <c r="AX166" s="620"/>
      <c r="AY166" s="620"/>
      <c r="AZ166" s="620"/>
      <c r="BA166" s="620"/>
      <c r="BB166" s="621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2" customHeight="1">
      <c r="A167" s="619" t="s">
        <v>179</v>
      </c>
      <c r="B167" s="620"/>
      <c r="C167" s="620"/>
      <c r="D167" s="620"/>
      <c r="E167" s="620"/>
      <c r="F167" s="620"/>
      <c r="G167" s="620"/>
      <c r="H167" s="620"/>
      <c r="I167" s="620"/>
      <c r="J167" s="620"/>
      <c r="K167" s="620"/>
      <c r="L167" s="620"/>
      <c r="M167" s="620"/>
      <c r="N167" s="620"/>
      <c r="O167" s="620"/>
      <c r="P167" s="620"/>
      <c r="Q167" s="620"/>
      <c r="R167" s="620"/>
      <c r="S167" s="620"/>
      <c r="T167" s="620"/>
      <c r="U167" s="620"/>
      <c r="V167" s="620"/>
      <c r="W167" s="620"/>
      <c r="X167" s="620"/>
      <c r="Y167" s="620"/>
      <c r="Z167" s="620"/>
      <c r="AA167" s="620"/>
      <c r="AB167" s="620"/>
      <c r="AC167" s="620"/>
      <c r="AD167" s="620"/>
      <c r="AE167" s="620"/>
      <c r="AF167" s="620"/>
      <c r="AG167" s="620"/>
      <c r="AH167" s="620"/>
      <c r="AI167" s="620"/>
      <c r="AJ167" s="620"/>
      <c r="AK167" s="620"/>
      <c r="AL167" s="620"/>
      <c r="AM167" s="620"/>
      <c r="AN167" s="620"/>
      <c r="AO167" s="620"/>
      <c r="AP167" s="620"/>
      <c r="AQ167" s="620"/>
      <c r="AR167" s="620"/>
      <c r="AS167" s="620"/>
      <c r="AT167" s="620"/>
      <c r="AU167" s="620"/>
      <c r="AV167" s="620"/>
      <c r="AW167" s="620"/>
      <c r="AX167" s="620"/>
      <c r="AY167" s="620"/>
      <c r="AZ167" s="620"/>
      <c r="BA167" s="620"/>
      <c r="BB167" s="621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2" customHeight="1">
      <c r="A168" s="619" t="s">
        <v>180</v>
      </c>
      <c r="B168" s="620"/>
      <c r="C168" s="620"/>
      <c r="D168" s="620"/>
      <c r="E168" s="620"/>
      <c r="F168" s="620"/>
      <c r="G168" s="620"/>
      <c r="H168" s="620"/>
      <c r="I168" s="620"/>
      <c r="J168" s="620"/>
      <c r="K168" s="620"/>
      <c r="L168" s="620"/>
      <c r="M168" s="620"/>
      <c r="N168" s="620"/>
      <c r="O168" s="620"/>
      <c r="P168" s="620"/>
      <c r="Q168" s="620"/>
      <c r="R168" s="620"/>
      <c r="S168" s="620"/>
      <c r="T168" s="620"/>
      <c r="U168" s="620"/>
      <c r="V168" s="620"/>
      <c r="W168" s="620"/>
      <c r="X168" s="620"/>
      <c r="Y168" s="620"/>
      <c r="Z168" s="620"/>
      <c r="AA168" s="620"/>
      <c r="AB168" s="620"/>
      <c r="AC168" s="620"/>
      <c r="AD168" s="620"/>
      <c r="AE168" s="620"/>
      <c r="AF168" s="620"/>
      <c r="AG168" s="620"/>
      <c r="AH168" s="620"/>
      <c r="AI168" s="620"/>
      <c r="AJ168" s="620"/>
      <c r="AK168" s="620"/>
      <c r="AL168" s="620"/>
      <c r="AM168" s="620"/>
      <c r="AN168" s="620"/>
      <c r="AO168" s="620"/>
      <c r="AP168" s="620"/>
      <c r="AQ168" s="620"/>
      <c r="AR168" s="620"/>
      <c r="AS168" s="620"/>
      <c r="AT168" s="620"/>
      <c r="AU168" s="620"/>
      <c r="AV168" s="620"/>
      <c r="AW168" s="620"/>
      <c r="AX168" s="620"/>
      <c r="AY168" s="620"/>
      <c r="AZ168" s="620"/>
      <c r="BA168" s="620"/>
      <c r="BB168" s="621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2" customHeight="1">
      <c r="A169" s="619" t="s">
        <v>181</v>
      </c>
      <c r="B169" s="620"/>
      <c r="C169" s="620"/>
      <c r="D169" s="620"/>
      <c r="E169" s="620"/>
      <c r="F169" s="620"/>
      <c r="G169" s="620"/>
      <c r="H169" s="620"/>
      <c r="I169" s="620"/>
      <c r="J169" s="620"/>
      <c r="K169" s="620"/>
      <c r="L169" s="620"/>
      <c r="M169" s="620"/>
      <c r="N169" s="620"/>
      <c r="O169" s="620"/>
      <c r="P169" s="620"/>
      <c r="Q169" s="620"/>
      <c r="R169" s="620"/>
      <c r="S169" s="620"/>
      <c r="T169" s="620"/>
      <c r="U169" s="620"/>
      <c r="V169" s="620"/>
      <c r="W169" s="620"/>
      <c r="X169" s="620"/>
      <c r="Y169" s="620"/>
      <c r="Z169" s="620"/>
      <c r="AA169" s="620"/>
      <c r="AB169" s="620"/>
      <c r="AC169" s="620"/>
      <c r="AD169" s="620"/>
      <c r="AE169" s="620"/>
      <c r="AF169" s="620"/>
      <c r="AG169" s="620"/>
      <c r="AH169" s="620"/>
      <c r="AI169" s="620"/>
      <c r="AJ169" s="620"/>
      <c r="AK169" s="620"/>
      <c r="AL169" s="620"/>
      <c r="AM169" s="620"/>
      <c r="AN169" s="620"/>
      <c r="AO169" s="620"/>
      <c r="AP169" s="620"/>
      <c r="AQ169" s="620"/>
      <c r="AR169" s="620"/>
      <c r="AS169" s="620"/>
      <c r="AT169" s="620"/>
      <c r="AU169" s="620"/>
      <c r="AV169" s="620"/>
      <c r="AW169" s="620"/>
      <c r="AX169" s="620"/>
      <c r="AY169" s="620"/>
      <c r="AZ169" s="620"/>
      <c r="BA169" s="620"/>
      <c r="BB169" s="621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3" customHeight="1">
      <c r="A170" s="653" t="s">
        <v>64</v>
      </c>
      <c r="B170" s="654"/>
      <c r="C170" s="654"/>
      <c r="D170" s="654"/>
      <c r="E170" s="654"/>
      <c r="F170" s="654"/>
      <c r="G170" s="654"/>
      <c r="H170" s="654"/>
      <c r="I170" s="654"/>
      <c r="J170" s="654"/>
      <c r="K170" s="654"/>
      <c r="L170" s="654"/>
      <c r="M170" s="654"/>
      <c r="N170" s="654"/>
      <c r="O170" s="654"/>
      <c r="P170" s="654"/>
      <c r="Q170" s="654"/>
      <c r="R170" s="654"/>
      <c r="S170" s="654"/>
      <c r="T170" s="654"/>
      <c r="U170" s="654"/>
      <c r="V170" s="654"/>
      <c r="W170" s="654"/>
      <c r="X170" s="654"/>
      <c r="Y170" s="654"/>
      <c r="Z170" s="654"/>
      <c r="AA170" s="654"/>
      <c r="AB170" s="654"/>
      <c r="AC170" s="654"/>
      <c r="AD170" s="654"/>
      <c r="AE170" s="654"/>
      <c r="AF170" s="654"/>
      <c r="AG170" s="654"/>
      <c r="AH170" s="654"/>
      <c r="AI170" s="654"/>
      <c r="AJ170" s="654"/>
      <c r="AK170" s="654"/>
      <c r="AL170" s="654"/>
      <c r="AM170" s="654"/>
      <c r="AN170" s="654"/>
      <c r="AO170" s="654"/>
      <c r="AP170" s="654"/>
      <c r="AQ170" s="654"/>
      <c r="AR170" s="654"/>
      <c r="AS170" s="654"/>
      <c r="AT170" s="654"/>
      <c r="AU170" s="654"/>
      <c r="AV170" s="654"/>
      <c r="AW170" s="654"/>
      <c r="AX170" s="654"/>
      <c r="AY170" s="654"/>
      <c r="AZ170" s="654"/>
      <c r="BA170" s="654"/>
      <c r="BB170" s="655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22" customHeight="1"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22" customHeight="1"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22" customHeight="1"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22" customHeight="1"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22" customHeight="1"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22" customHeight="1"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53:64" ht="22" customHeight="1"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53:64" ht="22" customHeight="1"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53:64" ht="22" customHeight="1"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53:64" ht="22" customHeight="1"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53:64" ht="22" customHeight="1"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53:64" ht="22" customHeight="1"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53:64" ht="22" customHeight="1"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53:64" ht="22" customHeight="1"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53:64" ht="22" customHeight="1"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53:64" ht="22" customHeight="1"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53:64" ht="22" customHeight="1"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53:64" ht="22" customHeight="1"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53:64" ht="22" customHeight="1"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53:64" ht="22" customHeight="1"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53:64" ht="22" customHeight="1"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53:64" ht="22" customHeight="1"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53:64" ht="22" customHeight="1"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53:64" ht="22" customHeight="1"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53:64" ht="22" customHeight="1"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53:64" ht="22" customHeight="1"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53:64" ht="22" customHeight="1"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53:64" ht="22" customHeight="1"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53:64" ht="22" customHeight="1"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53:64" ht="22" customHeight="1"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53:64" ht="22" customHeight="1"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53:64" ht="22" customHeight="1"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53:64" ht="22" customHeight="1"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53:64" ht="22" customHeight="1"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53:64" ht="22" customHeight="1"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53:64" ht="22" customHeight="1"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53:64" ht="22" customHeight="1"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53:64" ht="22" customHeight="1"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53:64" ht="22" customHeight="1"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53:64" ht="22" customHeight="1"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53:64" ht="22" customHeight="1"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53:64" ht="22" customHeight="1"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53:64" ht="22" customHeight="1"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53:64" ht="22" customHeight="1"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53:64" ht="22" customHeight="1"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53:64" ht="22" customHeight="1"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53:64" ht="22" customHeight="1"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53:64" ht="22" customHeight="1"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53:64" ht="22" customHeight="1"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53:64" ht="22" customHeight="1"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53:64" ht="22" customHeight="1"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53:64" ht="22" customHeight="1"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53:64" ht="22" customHeight="1"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53:64" ht="22" customHeight="1"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53:64" ht="22" customHeight="1"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53:64" ht="22" customHeight="1"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53:64" ht="22" customHeight="1"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53:64" ht="22" customHeight="1"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53:64" ht="22" customHeight="1"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53:64" ht="22" customHeight="1">
      <c r="BA230" s="4"/>
      <c r="BB230" s="4"/>
    </row>
    <row r="231" spans="53:64" ht="22" customHeight="1">
      <c r="BA231" s="4"/>
      <c r="BB231" s="4"/>
    </row>
    <row r="232" spans="53:64" ht="22" customHeight="1">
      <c r="BA232" s="4"/>
      <c r="BB232" s="4"/>
    </row>
  </sheetData>
  <mergeCells count="403">
    <mergeCell ref="A137:BB137"/>
    <mergeCell ref="A147:BB147"/>
    <mergeCell ref="A120:BB120"/>
    <mergeCell ref="A121:BB121"/>
    <mergeCell ref="A122:BB122"/>
    <mergeCell ref="A123:BB123"/>
    <mergeCell ref="A124:BB124"/>
    <mergeCell ref="A136:BB136"/>
    <mergeCell ref="A134:BB134"/>
    <mergeCell ref="A135:BB135"/>
    <mergeCell ref="A133:BB133"/>
    <mergeCell ref="A130:BB130"/>
    <mergeCell ref="A131:BB131"/>
    <mergeCell ref="A132:BB132"/>
    <mergeCell ref="A111:BB111"/>
    <mergeCell ref="A112:BB112"/>
    <mergeCell ref="A113:BB113"/>
    <mergeCell ref="A114:BB114"/>
    <mergeCell ref="A115:BB115"/>
    <mergeCell ref="A117:BB117"/>
    <mergeCell ref="A118:BB118"/>
    <mergeCell ref="A119:BB119"/>
    <mergeCell ref="A116:BB116"/>
    <mergeCell ref="AA54:AD54"/>
    <mergeCell ref="AE54:AH54"/>
    <mergeCell ref="S58:V58"/>
    <mergeCell ref="S56:W57"/>
    <mergeCell ref="X56:AA57"/>
    <mergeCell ref="AB56:AM57"/>
    <mergeCell ref="AQ58:AT58"/>
    <mergeCell ref="AU58:AX58"/>
    <mergeCell ref="A110:BB110"/>
    <mergeCell ref="C26:F26"/>
    <mergeCell ref="G26:J26"/>
    <mergeCell ref="K26:N26"/>
    <mergeCell ref="AU64:AX65"/>
    <mergeCell ref="AY64:BB65"/>
    <mergeCell ref="A66:D67"/>
    <mergeCell ref="R66:Y67"/>
    <mergeCell ref="AU66:AX67"/>
    <mergeCell ref="AY66:BB67"/>
    <mergeCell ref="A64:D65"/>
    <mergeCell ref="P64:Y65"/>
    <mergeCell ref="AH64:AT65"/>
    <mergeCell ref="J64:O65"/>
    <mergeCell ref="AY56:BB57"/>
    <mergeCell ref="AI54:AL54"/>
    <mergeCell ref="AM54:AP54"/>
    <mergeCell ref="AQ54:AT54"/>
    <mergeCell ref="AU54:AX54"/>
    <mergeCell ref="O58:R58"/>
    <mergeCell ref="C54:F54"/>
    <mergeCell ref="G54:J54"/>
    <mergeCell ref="K54:N54"/>
    <mergeCell ref="S54:V54"/>
    <mergeCell ref="W54:Z54"/>
    <mergeCell ref="C53:F53"/>
    <mergeCell ref="A1:BB1"/>
    <mergeCell ref="AY22:BB22"/>
    <mergeCell ref="AY23:BB23"/>
    <mergeCell ref="AY24:BB24"/>
    <mergeCell ref="AI23:AL23"/>
    <mergeCell ref="AM23:AP23"/>
    <mergeCell ref="AQ23:AT23"/>
    <mergeCell ref="AU23:AX23"/>
    <mergeCell ref="S24:V24"/>
    <mergeCell ref="W24:Z24"/>
    <mergeCell ref="AM20:AX21"/>
    <mergeCell ref="O20:AL21"/>
    <mergeCell ref="A19:J20"/>
    <mergeCell ref="AM22:AP22"/>
    <mergeCell ref="AQ22:AT22"/>
    <mergeCell ref="AU22:AX22"/>
    <mergeCell ref="AI22:AL22"/>
    <mergeCell ref="K19:M20"/>
    <mergeCell ref="AA22:AD22"/>
    <mergeCell ref="AE22:AH22"/>
    <mergeCell ref="A2:BB2"/>
    <mergeCell ref="AY13:BA14"/>
    <mergeCell ref="AY16:BA17"/>
    <mergeCell ref="AP13:AX14"/>
    <mergeCell ref="AP16:AX17"/>
    <mergeCell ref="AA23:AD23"/>
    <mergeCell ref="AE23:AH23"/>
    <mergeCell ref="A23:B23"/>
    <mergeCell ref="A24:B24"/>
    <mergeCell ref="AY54:BB54"/>
    <mergeCell ref="A54:B54"/>
    <mergeCell ref="AA24:AD24"/>
    <mergeCell ref="AE24:AH24"/>
    <mergeCell ref="AI24:AL24"/>
    <mergeCell ref="AM24:AP24"/>
    <mergeCell ref="AA25:AD25"/>
    <mergeCell ref="AE25:AH25"/>
    <mergeCell ref="AA26:AD26"/>
    <mergeCell ref="AE26:AH26"/>
    <mergeCell ref="AY47:BB47"/>
    <mergeCell ref="AY48:BB48"/>
    <mergeCell ref="AQ48:AT48"/>
    <mergeCell ref="AU48:AX48"/>
    <mergeCell ref="AA48:AD48"/>
    <mergeCell ref="BA31:BB33"/>
    <mergeCell ref="AQ31:AX33"/>
    <mergeCell ref="AY31:AZ33"/>
    <mergeCell ref="A101:BB101"/>
    <mergeCell ref="A102:BB102"/>
    <mergeCell ref="A103:BB103"/>
    <mergeCell ref="A104:BB104"/>
    <mergeCell ref="A105:BB105"/>
    <mergeCell ref="O49:R49"/>
    <mergeCell ref="S49:V49"/>
    <mergeCell ref="K48:N48"/>
    <mergeCell ref="O48:R48"/>
    <mergeCell ref="S48:V48"/>
    <mergeCell ref="W48:Z48"/>
    <mergeCell ref="AE48:AH48"/>
    <mergeCell ref="AI48:AL48"/>
    <mergeCell ref="A56:L57"/>
    <mergeCell ref="A85:BB85"/>
    <mergeCell ref="F82:Q83"/>
    <mergeCell ref="A86:BB86"/>
    <mergeCell ref="A96:BB96"/>
    <mergeCell ref="A97:BB97"/>
    <mergeCell ref="A98:BB98"/>
    <mergeCell ref="M56:R57"/>
    <mergeCell ref="O54:R54"/>
    <mergeCell ref="AN56:AS57"/>
    <mergeCell ref="AT56:AX57"/>
    <mergeCell ref="AM45:AX46"/>
    <mergeCell ref="G47:J47"/>
    <mergeCell ref="K47:N47"/>
    <mergeCell ref="O47:R47"/>
    <mergeCell ref="S47:V47"/>
    <mergeCell ref="W47:Z47"/>
    <mergeCell ref="AM47:AP47"/>
    <mergeCell ref="AQ47:AT47"/>
    <mergeCell ref="AU47:AX47"/>
    <mergeCell ref="A44:J45"/>
    <mergeCell ref="K44:M45"/>
    <mergeCell ref="S45:AL46"/>
    <mergeCell ref="C47:F47"/>
    <mergeCell ref="AA47:AD47"/>
    <mergeCell ref="AE47:AH47"/>
    <mergeCell ref="AI47:AL47"/>
    <mergeCell ref="AI59:AT60"/>
    <mergeCell ref="AU59:AX60"/>
    <mergeCell ref="AY49:BB49"/>
    <mergeCell ref="AM49:AP49"/>
    <mergeCell ref="AQ49:AT49"/>
    <mergeCell ref="AU49:AX49"/>
    <mergeCell ref="AM51:AX52"/>
    <mergeCell ref="A49:B49"/>
    <mergeCell ref="C48:F48"/>
    <mergeCell ref="C49:F49"/>
    <mergeCell ref="G48:J48"/>
    <mergeCell ref="W49:Z49"/>
    <mergeCell ref="AM48:AP48"/>
    <mergeCell ref="A48:B48"/>
    <mergeCell ref="AA49:AD49"/>
    <mergeCell ref="AE49:AH49"/>
    <mergeCell ref="AI49:AL49"/>
    <mergeCell ref="G49:J49"/>
    <mergeCell ref="K49:N49"/>
    <mergeCell ref="AQ53:AT53"/>
    <mergeCell ref="AU53:AX53"/>
    <mergeCell ref="AY53:BB53"/>
    <mergeCell ref="AM53:AP53"/>
    <mergeCell ref="A53:B53"/>
    <mergeCell ref="AA53:AD53"/>
    <mergeCell ref="AE53:AH53"/>
    <mergeCell ref="AI53:AL53"/>
    <mergeCell ref="O53:R53"/>
    <mergeCell ref="S53:V53"/>
    <mergeCell ref="W53:Z53"/>
    <mergeCell ref="G53:J53"/>
    <mergeCell ref="K53:N53"/>
    <mergeCell ref="A4:J5"/>
    <mergeCell ref="A28:H28"/>
    <mergeCell ref="G23:J23"/>
    <mergeCell ref="K23:N23"/>
    <mergeCell ref="O23:R23"/>
    <mergeCell ref="C24:F24"/>
    <mergeCell ref="G24:J24"/>
    <mergeCell ref="K14:L15"/>
    <mergeCell ref="A30:J33"/>
    <mergeCell ref="A14:F15"/>
    <mergeCell ref="G14:J15"/>
    <mergeCell ref="K12:L13"/>
    <mergeCell ref="I28:M28"/>
    <mergeCell ref="A25:B25"/>
    <mergeCell ref="A26:B26"/>
    <mergeCell ref="M16:AJ17"/>
    <mergeCell ref="AU28:BB28"/>
    <mergeCell ref="S28:Z28"/>
    <mergeCell ref="AO28:AT28"/>
    <mergeCell ref="AA28:AI28"/>
    <mergeCell ref="AK13:AK14"/>
    <mergeCell ref="AI26:AL26"/>
    <mergeCell ref="AM26:AP26"/>
    <mergeCell ref="AQ26:AT26"/>
    <mergeCell ref="AI25:AL25"/>
    <mergeCell ref="AM25:AP25"/>
    <mergeCell ref="AU25:AX25"/>
    <mergeCell ref="AU26:AX26"/>
    <mergeCell ref="AQ25:AT25"/>
    <mergeCell ref="AY25:BB25"/>
    <mergeCell ref="AY26:BB26"/>
    <mergeCell ref="AQ24:AT24"/>
    <mergeCell ref="AU24:AX24"/>
    <mergeCell ref="N13:AJ14"/>
    <mergeCell ref="AM13:AO14"/>
    <mergeCell ref="AM16:AO17"/>
    <mergeCell ref="K24:N24"/>
    <mergeCell ref="O24:R24"/>
    <mergeCell ref="S23:V23"/>
    <mergeCell ref="W23:Z23"/>
    <mergeCell ref="AY59:BB60"/>
    <mergeCell ref="AU61:AX62"/>
    <mergeCell ref="AY61:BB62"/>
    <mergeCell ref="AN78:BB79"/>
    <mergeCell ref="AN80:BB81"/>
    <mergeCell ref="S78:AG79"/>
    <mergeCell ref="A69:E70"/>
    <mergeCell ref="K69:N70"/>
    <mergeCell ref="AJ69:AN70"/>
    <mergeCell ref="AO69:AS70"/>
    <mergeCell ref="AT69:AW70"/>
    <mergeCell ref="AX69:BB70"/>
    <mergeCell ref="F69:J70"/>
    <mergeCell ref="S69:AI70"/>
    <mergeCell ref="E64:I65"/>
    <mergeCell ref="E66:I67"/>
    <mergeCell ref="Z64:AF65"/>
    <mergeCell ref="A75:J76"/>
    <mergeCell ref="A78:J79"/>
    <mergeCell ref="AZ75:BB76"/>
    <mergeCell ref="A80:B81"/>
    <mergeCell ref="S80:AG81"/>
    <mergeCell ref="K78:M79"/>
    <mergeCell ref="N78:R79"/>
    <mergeCell ref="AL13:AL14"/>
    <mergeCell ref="AK16:AK17"/>
    <mergeCell ref="AL16:AL17"/>
    <mergeCell ref="O26:R26"/>
    <mergeCell ref="S25:V25"/>
    <mergeCell ref="W25:Z25"/>
    <mergeCell ref="C23:F23"/>
    <mergeCell ref="K4:M5"/>
    <mergeCell ref="G8:K9"/>
    <mergeCell ref="A8:F9"/>
    <mergeCell ref="A12:F13"/>
    <mergeCell ref="G12:J13"/>
    <mergeCell ref="S26:V26"/>
    <mergeCell ref="W26:Z26"/>
    <mergeCell ref="C25:F25"/>
    <mergeCell ref="G25:J25"/>
    <mergeCell ref="K25:N25"/>
    <mergeCell ref="O25:R25"/>
    <mergeCell ref="K22:N22"/>
    <mergeCell ref="O22:R22"/>
    <mergeCell ref="S22:V22"/>
    <mergeCell ref="W22:Z22"/>
    <mergeCell ref="C22:F22"/>
    <mergeCell ref="G22:J22"/>
    <mergeCell ref="AY34:AZ35"/>
    <mergeCell ref="BA34:BB35"/>
    <mergeCell ref="C36:F37"/>
    <mergeCell ref="G36:J37"/>
    <mergeCell ref="K36:N37"/>
    <mergeCell ref="O36:R37"/>
    <mergeCell ref="S36:V37"/>
    <mergeCell ref="W36:Z37"/>
    <mergeCell ref="AA36:AD37"/>
    <mergeCell ref="AE36:AH37"/>
    <mergeCell ref="AI36:AL37"/>
    <mergeCell ref="AM36:AP37"/>
    <mergeCell ref="AQ36:AT37"/>
    <mergeCell ref="AU36:AX37"/>
    <mergeCell ref="D34:AW35"/>
    <mergeCell ref="AM4:AP5"/>
    <mergeCell ref="AQ4:AT5"/>
    <mergeCell ref="AU4:AX5"/>
    <mergeCell ref="AY4:BB5"/>
    <mergeCell ref="K30:M33"/>
    <mergeCell ref="N28:R28"/>
    <mergeCell ref="AJ28:AN28"/>
    <mergeCell ref="C38:F39"/>
    <mergeCell ref="G38:J39"/>
    <mergeCell ref="K38:N39"/>
    <mergeCell ref="O38:R39"/>
    <mergeCell ref="S38:V39"/>
    <mergeCell ref="W38:Z39"/>
    <mergeCell ref="AA38:AD39"/>
    <mergeCell ref="AE38:AH39"/>
    <mergeCell ref="AI38:AL39"/>
    <mergeCell ref="AM38:AP39"/>
    <mergeCell ref="AQ38:AT39"/>
    <mergeCell ref="AU38:AX39"/>
    <mergeCell ref="AY36:BB37"/>
    <mergeCell ref="AY38:BB39"/>
    <mergeCell ref="K10:AL11"/>
    <mergeCell ref="AM10:AP11"/>
    <mergeCell ref="AQ10:AT11"/>
    <mergeCell ref="AY42:BB42"/>
    <mergeCell ref="A40:B41"/>
    <mergeCell ref="C40:F41"/>
    <mergeCell ref="G40:J41"/>
    <mergeCell ref="K40:N41"/>
    <mergeCell ref="O40:R41"/>
    <mergeCell ref="S40:V41"/>
    <mergeCell ref="W40:Z41"/>
    <mergeCell ref="AA40:AD41"/>
    <mergeCell ref="AE40:AH41"/>
    <mergeCell ref="A107:BB107"/>
    <mergeCell ref="A108:BB108"/>
    <mergeCell ref="A109:BB109"/>
    <mergeCell ref="Z72:AA73"/>
    <mergeCell ref="AI40:AL41"/>
    <mergeCell ref="AM40:AP41"/>
    <mergeCell ref="AQ40:AT41"/>
    <mergeCell ref="AU40:AX41"/>
    <mergeCell ref="AY40:BB41"/>
    <mergeCell ref="A42:B42"/>
    <mergeCell ref="C42:F42"/>
    <mergeCell ref="G42:J42"/>
    <mergeCell ref="E61:AF62"/>
    <mergeCell ref="E51:AL52"/>
    <mergeCell ref="K42:N42"/>
    <mergeCell ref="O42:R42"/>
    <mergeCell ref="S42:V42"/>
    <mergeCell ref="W42:Z42"/>
    <mergeCell ref="AA42:AD42"/>
    <mergeCell ref="AE42:AH42"/>
    <mergeCell ref="AI42:AL42"/>
    <mergeCell ref="AM42:AP42"/>
    <mergeCell ref="AQ42:AT42"/>
    <mergeCell ref="AU42:AX42"/>
    <mergeCell ref="A142:BB142"/>
    <mergeCell ref="A144:BB144"/>
    <mergeCell ref="A140:BB140"/>
    <mergeCell ref="A141:BB141"/>
    <mergeCell ref="B72:Y73"/>
    <mergeCell ref="C59:AH60"/>
    <mergeCell ref="C80:L81"/>
    <mergeCell ref="AH80:AM81"/>
    <mergeCell ref="K75:M76"/>
    <mergeCell ref="N75:AY76"/>
    <mergeCell ref="A127:BB127"/>
    <mergeCell ref="A128:BB128"/>
    <mergeCell ref="A129:BB129"/>
    <mergeCell ref="Z66:AF67"/>
    <mergeCell ref="O69:R70"/>
    <mergeCell ref="A99:BB99"/>
    <mergeCell ref="A100:BB100"/>
    <mergeCell ref="A82:E83"/>
    <mergeCell ref="R82:X83"/>
    <mergeCell ref="Y82:BB83"/>
    <mergeCell ref="N80:R81"/>
    <mergeCell ref="AH78:AM79"/>
    <mergeCell ref="J66:L67"/>
    <mergeCell ref="A106:BB106"/>
    <mergeCell ref="A163:BB163"/>
    <mergeCell ref="A164:BB164"/>
    <mergeCell ref="A165:BB165"/>
    <mergeCell ref="A166:BB166"/>
    <mergeCell ref="A167:BB167"/>
    <mergeCell ref="A168:BB168"/>
    <mergeCell ref="A170:BB170"/>
    <mergeCell ref="A146:BB146"/>
    <mergeCell ref="A151:BB151"/>
    <mergeCell ref="A153:BB153"/>
    <mergeCell ref="A154:BB154"/>
    <mergeCell ref="A156:BB156"/>
    <mergeCell ref="A157:BB157"/>
    <mergeCell ref="A158:BB158"/>
    <mergeCell ref="A160:BB160"/>
    <mergeCell ref="A161:BB161"/>
    <mergeCell ref="A162:BB162"/>
    <mergeCell ref="A169:BB169"/>
    <mergeCell ref="AU10:AX11"/>
    <mergeCell ref="AY10:BB11"/>
    <mergeCell ref="A145:BB145"/>
    <mergeCell ref="A155:BB155"/>
    <mergeCell ref="A159:BB159"/>
    <mergeCell ref="Q6:AL7"/>
    <mergeCell ref="AM6:AP7"/>
    <mergeCell ref="AQ6:AT7"/>
    <mergeCell ref="AU6:AX7"/>
    <mergeCell ref="AY6:BB7"/>
    <mergeCell ref="Q8:AL9"/>
    <mergeCell ref="AM8:AP9"/>
    <mergeCell ref="AQ8:AT9"/>
    <mergeCell ref="AU8:AX9"/>
    <mergeCell ref="AY8:BB9"/>
    <mergeCell ref="A148:BB148"/>
    <mergeCell ref="A149:BB149"/>
    <mergeCell ref="A150:BB150"/>
    <mergeCell ref="A152:BB152"/>
    <mergeCell ref="A125:BB125"/>
    <mergeCell ref="A126:BB126"/>
    <mergeCell ref="AB72:AZ73"/>
    <mergeCell ref="A143:BB143"/>
    <mergeCell ref="A139:BB139"/>
  </mergeCells>
  <phoneticPr fontId="1"/>
  <printOptions horizontalCentered="1"/>
  <pageMargins left="0.42499999999999999" right="0.42499999999999999" top="0.2" bottom="0.3" header="0" footer="0"/>
  <pageSetup orientation="portrait" horizontalDpi="300" verticalDpi="300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uler="0" view="pageLayout" workbookViewId="0"/>
  </sheetViews>
  <sheetFormatPr baseColWidth="10" defaultRowHeight="16"/>
  <sheetData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Ruler="0" view="pageLayout" workbookViewId="0"/>
  </sheetViews>
  <sheetFormatPr baseColWidth="10" defaultRowHeight="16"/>
  <sheetData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Hartman</dc:creator>
  <cp:lastModifiedBy>Microsoft Office User</cp:lastModifiedBy>
  <cp:lastPrinted>2019-05-19T02:30:12Z</cp:lastPrinted>
  <dcterms:created xsi:type="dcterms:W3CDTF">2009-10-09T01:15:22Z</dcterms:created>
  <dcterms:modified xsi:type="dcterms:W3CDTF">2022-08-26T03:19:10Z</dcterms:modified>
</cp:coreProperties>
</file>