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976" windowWidth="20320" windowHeight="12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<sst xmlns="http://schemas.openxmlformats.org/spreadsheetml/2006/main" count="9" uniqueCount="9">
  <si>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Catchment Area to Runoff Yield Assuming</t>
  </si>
  <si>
    <t>Runoff</t>
  </si>
  <si>
    <t>(change value in box above to change yields below to reflect your chosen runoff coefficient)</t>
  </si>
  <si>
    <r>
      <t xml:space="preserve">(change </t>
    </r>
    <r>
      <rPr>
        <i/>
        <sz val="10"/>
        <rFont val="Optima"/>
        <family val="0"/>
      </rPr>
      <t>italicized number below</t>
    </r>
    <r>
      <rPr>
        <sz val="10"/>
        <rFont val="Optima"/>
        <family val="0"/>
      </rPr>
      <t xml:space="preserve"> to show annual yields based on your region's annual rainfall)</t>
    </r>
  </si>
  <si>
    <t>Yield: Gallons of Rainwater (rounded to nearest whole gallon)</t>
  </si>
  <si>
    <t>Catchment (sq feet)</t>
  </si>
  <si>
    <t>Rainfall (inches):</t>
  </si>
  <si>
    <t>Courtesy of www.HarvestingRainwater.com</t>
  </si>
  <si>
    <r>
      <t xml:space="preserve"> For more information see </t>
    </r>
    <r>
      <rPr>
        <i/>
        <sz val="12"/>
        <rFont val="Optima"/>
        <family val="0"/>
      </rPr>
      <t>Rainwater Harvesting for Drylands &amp; Beyond</t>
    </r>
    <r>
      <rPr>
        <sz val="12"/>
        <rFont val="Optima"/>
        <family val="0"/>
      </rPr>
      <t xml:space="preserve"> book series by Brad Lancaster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</si>
</sst>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Optima"/>
      <family val="0"/>
    </font>
    <font>
      <b/>
      <sz val="12"/>
      <name val="Optima"/>
      <family val="0"/>
    </font>
    <font>
      <u val="single"/>
      <sz val="12"/>
      <name val="Optima"/>
      <family val="0"/>
    </font>
    <font>
      <sz val="16"/>
      <name val="Optima"/>
      <family val="0"/>
    </font>
    <font>
      <u val="single"/>
      <sz val="18"/>
      <name val="Optima"/>
      <family val="0"/>
    </font>
    <font>
      <sz val="10"/>
      <name val="Optima"/>
      <family val="0"/>
    </font>
    <font>
      <i/>
      <sz val="10"/>
      <name val="Optima"/>
      <family val="0"/>
    </font>
    <font>
      <i/>
      <sz val="12"/>
      <name val="Optim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3"/>
      <name val="Opti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9" fontId="9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8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37" sqref="A37"/>
    </sheetView>
  </sheetViews>
  <sheetFormatPr defaultColWidth="11.00390625" defaultRowHeight="12.75"/>
  <cols>
    <col min="1" max="1" width="15.125" style="2" customWidth="1"/>
    <col min="2" max="6" width="11.25390625" style="1" customWidth="1"/>
    <col min="7" max="16384" width="10.75390625" style="1" customWidth="1"/>
  </cols>
  <sheetData>
    <row r="1" spans="1:6" ht="19.5" customHeight="1">
      <c r="A1" s="9" t="s">
        <v>0</v>
      </c>
      <c r="B1" s="9"/>
      <c r="C1" s="9"/>
      <c r="D1" s="12"/>
      <c r="E1" s="5">
        <v>0.9</v>
      </c>
      <c r="F1" s="4" t="s">
        <v>1</v>
      </c>
    </row>
    <row r="2" spans="1:6" ht="15" customHeight="1">
      <c r="A2" s="10" t="s">
        <v>2</v>
      </c>
      <c r="B2" s="10"/>
      <c r="C2" s="10"/>
      <c r="D2" s="10"/>
      <c r="E2" s="10"/>
      <c r="F2" s="10"/>
    </row>
    <row r="3" spans="1:6" ht="15">
      <c r="A3" s="10" t="s">
        <v>3</v>
      </c>
      <c r="B3" s="10"/>
      <c r="C3" s="10"/>
      <c r="D3" s="10"/>
      <c r="E3" s="10"/>
      <c r="F3" s="10"/>
    </row>
    <row r="4" spans="1:6" ht="15">
      <c r="A4" s="3" t="s">
        <v>6</v>
      </c>
      <c r="B4" s="8">
        <v>12</v>
      </c>
      <c r="C4" s="6">
        <v>1</v>
      </c>
      <c r="D4" s="6">
        <v>2</v>
      </c>
      <c r="E4" s="6">
        <v>3</v>
      </c>
      <c r="F4" s="6">
        <v>4</v>
      </c>
    </row>
    <row r="5" spans="1:6" ht="15">
      <c r="A5" s="11" t="s">
        <v>5</v>
      </c>
      <c r="B5" s="13" t="s">
        <v>4</v>
      </c>
      <c r="C5" s="14"/>
      <c r="D5" s="14"/>
      <c r="E5" s="14"/>
      <c r="F5" s="15"/>
    </row>
    <row r="6" spans="1:6" ht="15">
      <c r="A6" s="2">
        <v>100</v>
      </c>
      <c r="B6" s="7">
        <f>ROUND((B4/12*A6*7.48*E1),0)</f>
        <v>673</v>
      </c>
      <c r="C6" s="7">
        <f>ROUND(A6*(1/12)*7.48*E1,0)</f>
        <v>56</v>
      </c>
      <c r="D6" s="7">
        <f>ROUND(A6*(2/12)*7.48*E1,0)</f>
        <v>112</v>
      </c>
      <c r="E6" s="7">
        <f>ROUND(A6*(3/12)*7.48*E1,0)</f>
        <v>168</v>
      </c>
      <c r="F6" s="7">
        <f>ROUND(A6*(4/12)*7.48*E1,0)</f>
        <v>224</v>
      </c>
    </row>
    <row r="7" spans="1:6" ht="15">
      <c r="A7" s="2">
        <v>200</v>
      </c>
      <c r="B7" s="7">
        <f>ROUND((B4/12*A7*7.48*E1),0)</f>
        <v>1346</v>
      </c>
      <c r="C7" s="7">
        <f>ROUND(A7*(1/12)*7.48*E1,0)</f>
        <v>112</v>
      </c>
      <c r="D7" s="7">
        <f>ROUND(A7*(2/12)*7.48*E1,0)</f>
        <v>224</v>
      </c>
      <c r="E7" s="7">
        <f>ROUND(A7*(3/12)*7.48*E1,0)</f>
        <v>337</v>
      </c>
      <c r="F7" s="7">
        <f>ROUND(A7*(4/12)*7.48*E1,0)</f>
        <v>449</v>
      </c>
    </row>
    <row r="8" spans="1:6" ht="15">
      <c r="A8" s="2">
        <v>300</v>
      </c>
      <c r="B8" s="7">
        <f>ROUND((B4/12*A8*7.48*E1),0)</f>
        <v>2020</v>
      </c>
      <c r="C8" s="7">
        <f>ROUND(A8*(1/12)*7.48*E1,0)</f>
        <v>168</v>
      </c>
      <c r="D8" s="7">
        <f>ROUND(A8*(2/12)*7.48*E1,0)</f>
        <v>337</v>
      </c>
      <c r="E8" s="7">
        <f>ROUND(A8*(3/12)*7.48*E1,0)</f>
        <v>505</v>
      </c>
      <c r="F8" s="7">
        <f>ROUND(A8*(4/12)*7.48*E1,0)</f>
        <v>673</v>
      </c>
    </row>
    <row r="9" spans="1:6" ht="15">
      <c r="A9" s="2">
        <v>400</v>
      </c>
      <c r="B9" s="7">
        <f>ROUND((B4/12*A9*7.48*E1),0)</f>
        <v>2693</v>
      </c>
      <c r="C9" s="7">
        <f>ROUND(A9*(1/12)*7.48*E1,0)</f>
        <v>224</v>
      </c>
      <c r="D9" s="7">
        <f>ROUND(A9*(2/12)*7.48*E1,0)</f>
        <v>449</v>
      </c>
      <c r="E9" s="7">
        <f>ROUND(A9*(3/12)*7.48*E1,0)</f>
        <v>673</v>
      </c>
      <c r="F9" s="7">
        <f>ROUND(A9*(4/12)*7.48*E1,0)</f>
        <v>898</v>
      </c>
    </row>
    <row r="10" spans="1:6" ht="15">
      <c r="A10" s="2">
        <v>500</v>
      </c>
      <c r="B10" s="7">
        <f>ROUND((B4/12*A10*7.48*E1),0)</f>
        <v>3366</v>
      </c>
      <c r="C10" s="7">
        <f>ROUND(A10*(1/12)*7.48*E1,0)</f>
        <v>281</v>
      </c>
      <c r="D10" s="7">
        <f>ROUND(A10*(2/12)*7.48*E1,0)</f>
        <v>561</v>
      </c>
      <c r="E10" s="7">
        <f>ROUND(A10*(3/12)*7.48*E1,0)</f>
        <v>842</v>
      </c>
      <c r="F10" s="7">
        <f>ROUND(A10*(4/12)*7.48*E1,0)</f>
        <v>1122</v>
      </c>
    </row>
    <row r="11" spans="1:6" ht="15">
      <c r="A11" s="2">
        <v>600</v>
      </c>
      <c r="B11" s="7">
        <f>ROUND((B4/12*A11*7.48*E1),0)</f>
        <v>4039</v>
      </c>
      <c r="C11" s="7">
        <f>ROUND(A11*(1/12)*7.48*E1,0)</f>
        <v>337</v>
      </c>
      <c r="D11" s="7">
        <f>ROUND(A11*(2/12)*7.48*E1,0)</f>
        <v>673</v>
      </c>
      <c r="E11" s="7">
        <f>ROUND(A11*(3/12)*7.48*E1,0)</f>
        <v>1010</v>
      </c>
      <c r="F11" s="7">
        <f>ROUND(A11*(4/12)*7.48*E1,0)</f>
        <v>1346</v>
      </c>
    </row>
    <row r="12" spans="1:6" ht="15">
      <c r="A12" s="2">
        <v>700</v>
      </c>
      <c r="B12" s="7">
        <f>ROUND((B4/12*A12*7.48*E1),0)</f>
        <v>4712</v>
      </c>
      <c r="C12" s="7">
        <f>ROUND(A12*(1/12)*7.48*E1,0)</f>
        <v>393</v>
      </c>
      <c r="D12" s="7">
        <f>ROUND(A12*(2/12)*7.48*E1,0)</f>
        <v>785</v>
      </c>
      <c r="E12" s="7">
        <f>ROUND(A12*(3/12)*7.48*E1,0)</f>
        <v>1178</v>
      </c>
      <c r="F12" s="7">
        <f>ROUND(A12*(4/12)*7.48*E1,0)</f>
        <v>1571</v>
      </c>
    </row>
    <row r="13" spans="1:6" ht="15">
      <c r="A13" s="2">
        <v>800</v>
      </c>
      <c r="B13" s="7">
        <f>ROUND((B4/12*A13*7.48*E1),0)</f>
        <v>5386</v>
      </c>
      <c r="C13" s="7">
        <f>ROUND(A13*(1/12)*7.48*E1,0)</f>
        <v>449</v>
      </c>
      <c r="D13" s="7">
        <f>ROUND(A13*(2/12)*7.48*E1,0)</f>
        <v>898</v>
      </c>
      <c r="E13" s="7">
        <f>ROUND(A13*(3/12)*7.48*E1,0)</f>
        <v>1346</v>
      </c>
      <c r="F13" s="7">
        <f>ROUND(A13*(4/12)*7.48*E1,0)</f>
        <v>1795</v>
      </c>
    </row>
    <row r="14" spans="1:6" ht="15">
      <c r="A14" s="2">
        <v>900</v>
      </c>
      <c r="B14" s="7">
        <f>ROUND((B4/12*A14*7.48*E1),0)</f>
        <v>6059</v>
      </c>
      <c r="C14" s="7">
        <f>ROUND(A14*(1/12)*7.48*E1,0)</f>
        <v>505</v>
      </c>
      <c r="D14" s="7">
        <f>ROUND(A14*(2/12)*7.48*E1,0)</f>
        <v>1010</v>
      </c>
      <c r="E14" s="7">
        <f>ROUND(A14*(3/12)*7.48*E1,0)</f>
        <v>1515</v>
      </c>
      <c r="F14" s="7">
        <f>ROUND(A14*(4/12)*7.48*E1,0)</f>
        <v>2020</v>
      </c>
    </row>
    <row r="15" spans="1:6" ht="15">
      <c r="A15" s="2">
        <v>1000</v>
      </c>
      <c r="B15" s="7">
        <f>ROUND((B4/12*A15*7.48*E1),0)</f>
        <v>6732</v>
      </c>
      <c r="C15" s="7">
        <f>ROUND(A15*(1/12)*7.48*E1,0)</f>
        <v>561</v>
      </c>
      <c r="D15" s="7">
        <f>ROUND(A15*(2/12)*7.48*E1,0)</f>
        <v>1122</v>
      </c>
      <c r="E15" s="7">
        <f>ROUND(A15*(3/12)*7.48*E1,0)</f>
        <v>1683</v>
      </c>
      <c r="F15" s="7">
        <f>ROUND(A15*(4/12)*7.48*E1,0)</f>
        <v>2244</v>
      </c>
    </row>
    <row r="16" spans="1:6" ht="15">
      <c r="A16" s="2">
        <v>1100</v>
      </c>
      <c r="B16" s="7">
        <f>ROUND((B4/12*A16*7.48*E1),0)</f>
        <v>7405</v>
      </c>
      <c r="C16" s="7">
        <f>ROUND(A16*(1/12)*7.48*E1,0)</f>
        <v>617</v>
      </c>
      <c r="D16" s="7">
        <f>ROUND(A16*(2/12)*7.48*E1,0)</f>
        <v>1234</v>
      </c>
      <c r="E16" s="7">
        <f>ROUND(A16*(3/12)*7.48*E1,0)</f>
        <v>1851</v>
      </c>
      <c r="F16" s="7">
        <f>ROUND(A16*(4/12)*7.48*E1,0)</f>
        <v>2468</v>
      </c>
    </row>
    <row r="17" spans="1:6" ht="15">
      <c r="A17" s="2">
        <v>1200</v>
      </c>
      <c r="B17" s="7">
        <f>ROUND((B4/12*A17*7.48*E1),0)</f>
        <v>8078</v>
      </c>
      <c r="C17" s="7">
        <f>ROUND(A17*(1/12)*7.48*E1,0)</f>
        <v>673</v>
      </c>
      <c r="D17" s="7">
        <f>ROUND(A17*(2/12)*7.48*E1,0)</f>
        <v>1346</v>
      </c>
      <c r="E17" s="7">
        <f>ROUND(A17*(3/12)*7.48*E1,0)</f>
        <v>2020</v>
      </c>
      <c r="F17" s="7">
        <f>ROUND(A17*(4/12)*7.48*E1,0)</f>
        <v>2693</v>
      </c>
    </row>
    <row r="18" spans="1:6" ht="15">
      <c r="A18" s="2">
        <v>1300</v>
      </c>
      <c r="B18" s="7">
        <f>ROUND((B4/12*A18*7.48*E1),0)</f>
        <v>8752</v>
      </c>
      <c r="C18" s="7">
        <f>ROUND(A18*(1/12)*7.48*E1,0)</f>
        <v>729</v>
      </c>
      <c r="D18" s="7">
        <f>ROUND(A18*(2/12)*7.48*E1,0)</f>
        <v>1459</v>
      </c>
      <c r="E18" s="7">
        <f>ROUND(A18*(3/12)*7.48*E1,0)</f>
        <v>2188</v>
      </c>
      <c r="F18" s="7">
        <f>ROUND(A18*(4/12)*7.48*E1,0)</f>
        <v>2917</v>
      </c>
    </row>
    <row r="19" spans="1:6" ht="15">
      <c r="A19" s="2">
        <v>1400</v>
      </c>
      <c r="B19" s="7">
        <f>ROUND((B4/12*A19*7.48*E1),0)</f>
        <v>9425</v>
      </c>
      <c r="C19" s="7">
        <f>ROUND(A19*(1/12)*7.48*E1,0)</f>
        <v>785</v>
      </c>
      <c r="D19" s="7">
        <f>ROUND(A19*(2/12)*7.48*E1,0)</f>
        <v>1571</v>
      </c>
      <c r="E19" s="7">
        <f>ROUND(A19*(3/12)*7.48*E1,0)</f>
        <v>2356</v>
      </c>
      <c r="F19" s="7">
        <f>ROUND(A19*(4/12)*7.48*E1,0)</f>
        <v>3142</v>
      </c>
    </row>
    <row r="20" spans="1:6" ht="15">
      <c r="A20" s="2">
        <v>1500</v>
      </c>
      <c r="B20" s="7">
        <f>ROUND((B4/12*A20*7.48*E1),0)</f>
        <v>10098</v>
      </c>
      <c r="C20" s="7">
        <f>ROUND(A20*(1/12)*7.48*E1,0)</f>
        <v>842</v>
      </c>
      <c r="D20" s="7">
        <f>ROUND(A20*(2/12)*7.48*E1,0)</f>
        <v>1683</v>
      </c>
      <c r="E20" s="7">
        <f>ROUND(A20*(3/12)*7.48*E1,0)</f>
        <v>2525</v>
      </c>
      <c r="F20" s="7">
        <f>ROUND(A20*(4/12)*7.48*E1,0)</f>
        <v>3366</v>
      </c>
    </row>
    <row r="21" spans="1:6" ht="15">
      <c r="A21" s="2">
        <v>1600</v>
      </c>
      <c r="B21" s="7">
        <f>ROUND((B4/12*A21*7.48*E1),0)</f>
        <v>10771</v>
      </c>
      <c r="C21" s="7">
        <f>ROUND(A21*(1/12)*7.48*E1,0)</f>
        <v>898</v>
      </c>
      <c r="D21" s="7">
        <f>ROUND(A21*(2/12)*7.48*E1,0)</f>
        <v>1795</v>
      </c>
      <c r="E21" s="7">
        <f>ROUND(A21*(3/12)*7.48*E1,0)</f>
        <v>2693</v>
      </c>
      <c r="F21" s="7">
        <f>ROUND(A21*(4/12)*7.48*E1,0)</f>
        <v>3590</v>
      </c>
    </row>
    <row r="22" spans="1:6" ht="15">
      <c r="A22" s="2">
        <v>1700</v>
      </c>
      <c r="B22" s="7">
        <f>ROUND((B4/12*A22*7.48*E1),0)</f>
        <v>11444</v>
      </c>
      <c r="C22" s="7">
        <f>ROUND(A22*(1/12)*7.48*E1,0)</f>
        <v>954</v>
      </c>
      <c r="D22" s="7">
        <f>ROUND(A22*(2/12)*7.48*E1,0)</f>
        <v>1907</v>
      </c>
      <c r="E22" s="7">
        <f>ROUND(A22*(3/12)*7.48*E1,0)</f>
        <v>2861</v>
      </c>
      <c r="F22" s="7">
        <f>ROUND(A22*(4/12)*7.48*E1,0)</f>
        <v>3815</v>
      </c>
    </row>
    <row r="23" spans="1:6" ht="15">
      <c r="A23" s="2">
        <v>1800</v>
      </c>
      <c r="B23" s="7">
        <f>ROUND((B4/12*A23*7.48*E1),0)</f>
        <v>12118</v>
      </c>
      <c r="C23" s="7">
        <f>ROUND(A23*(1/12)*7.48*E1,0)</f>
        <v>1010</v>
      </c>
      <c r="D23" s="7">
        <f>ROUND(A23*(2/12)*7.48*E1,0)</f>
        <v>2020</v>
      </c>
      <c r="E23" s="7">
        <f>ROUND(A23*(3/12)*7.48*E1,0)</f>
        <v>3029</v>
      </c>
      <c r="F23" s="7">
        <f>ROUND(A23*(4/12)*7.48*E1,0)</f>
        <v>4039</v>
      </c>
    </row>
    <row r="24" spans="1:6" ht="15">
      <c r="A24" s="2">
        <v>1900</v>
      </c>
      <c r="B24" s="7">
        <f>ROUND((B4/12*A24*7.48*E1),0)</f>
        <v>12791</v>
      </c>
      <c r="C24" s="7">
        <f>ROUND(A24*(1/12)*7.48*E1,0)</f>
        <v>1066</v>
      </c>
      <c r="D24" s="7">
        <f>ROUND(A24*(2/12)*7.48*E1,0)</f>
        <v>2132</v>
      </c>
      <c r="E24" s="7">
        <f>ROUND(A24*(3/12)*7.48*E1,0)</f>
        <v>3198</v>
      </c>
      <c r="F24" s="7">
        <f>ROUND(A24*(4/12)*7.48*E1,0)</f>
        <v>4264</v>
      </c>
    </row>
    <row r="25" spans="1:6" ht="15">
      <c r="A25" s="2">
        <v>2000</v>
      </c>
      <c r="B25" s="7">
        <f>ROUND((B4/12*A25*7.48*E1),0)</f>
        <v>13464</v>
      </c>
      <c r="C25" s="7">
        <f>ROUND(A25*(1/12)*7.48*E1,0)</f>
        <v>1122</v>
      </c>
      <c r="D25" s="7">
        <f>ROUND(A25*(2/12)*7.48*E1,0)</f>
        <v>2244</v>
      </c>
      <c r="E25" s="7">
        <f>ROUND(A25*(3/12)*7.48*E1,0)</f>
        <v>3366</v>
      </c>
      <c r="F25" s="7">
        <f>ROUND(A25*(4/12)*7.48*E1,0)</f>
        <v>4488</v>
      </c>
    </row>
    <row r="26" spans="1:6" ht="15">
      <c r="A26" s="2">
        <v>2100</v>
      </c>
      <c r="B26" s="7">
        <f>ROUND((B4/12*A26*7.48*E1),0)</f>
        <v>14137</v>
      </c>
      <c r="C26" s="7">
        <f>ROUND(A26*(1/12)*7.48*E1,0)</f>
        <v>1178</v>
      </c>
      <c r="D26" s="7">
        <f>ROUND(A26*(2/12)*7.48*E1,0)</f>
        <v>2356</v>
      </c>
      <c r="E26" s="7">
        <f>ROUND(A26*(3/12)*7.48*E1,0)</f>
        <v>3534</v>
      </c>
      <c r="F26" s="7">
        <f>ROUND(A26*(4/12)*7.48*E1,0)</f>
        <v>4712</v>
      </c>
    </row>
    <row r="27" spans="1:6" ht="15">
      <c r="A27" s="2">
        <v>2200</v>
      </c>
      <c r="B27" s="7">
        <f>ROUND((B4/12*A27*7.48*E1),0)</f>
        <v>14810</v>
      </c>
      <c r="C27" s="7">
        <f>ROUND(A27*(1/12)*7.48*E1,0)</f>
        <v>1234</v>
      </c>
      <c r="D27" s="7">
        <f>ROUND(A27*(2/12)*7.48*E1,0)</f>
        <v>2468</v>
      </c>
      <c r="E27" s="7">
        <f>ROUND(A27*(3/12)*7.48*E1,0)</f>
        <v>3703</v>
      </c>
      <c r="F27" s="7">
        <f>ROUND(A27*(4/12)*7.48*E1,0)</f>
        <v>4937</v>
      </c>
    </row>
    <row r="28" spans="1:6" ht="15">
      <c r="A28" s="2">
        <v>2300</v>
      </c>
      <c r="B28" s="7">
        <f>ROUND((B4/12*A28*7.48*E1),0)</f>
        <v>15484</v>
      </c>
      <c r="C28" s="7">
        <f>ROUND(A28*(1/12)*7.48*E1,0)</f>
        <v>1290</v>
      </c>
      <c r="D28" s="7">
        <f>ROUND(A28*(2/12)*7.48*E1,0)</f>
        <v>2581</v>
      </c>
      <c r="E28" s="7">
        <f>ROUND(A28*(3/12)*7.48*E1,0)</f>
        <v>3871</v>
      </c>
      <c r="F28" s="7">
        <f>ROUND(A28*(4/12)*7.48*E1,0)</f>
        <v>5161</v>
      </c>
    </row>
    <row r="29" spans="1:6" ht="15">
      <c r="A29" s="2">
        <v>2400</v>
      </c>
      <c r="B29" s="7">
        <f>ROUND((B4/12*A29*7.48*E1),0)</f>
        <v>16157</v>
      </c>
      <c r="C29" s="7">
        <f>ROUND(A29*(1/12)*7.48*E1,0)</f>
        <v>1346</v>
      </c>
      <c r="D29" s="7">
        <f>ROUND(A29*(2/12)*7.48*E1,0)</f>
        <v>2693</v>
      </c>
      <c r="E29" s="7">
        <f>ROUND(A29*(3/12)*7.48*E1,0)</f>
        <v>4039</v>
      </c>
      <c r="F29" s="7">
        <f>ROUND(A29*(4/12)*7.48*E1,0)</f>
        <v>5386</v>
      </c>
    </row>
    <row r="30" spans="1:6" ht="15">
      <c r="A30" s="2">
        <v>2500</v>
      </c>
      <c r="B30" s="7">
        <f>ROUND((B4/12*A30*7.48*E1),0)</f>
        <v>16830</v>
      </c>
      <c r="C30" s="7">
        <f>ROUND(A30*(1/12)*7.48*E1,0)</f>
        <v>1403</v>
      </c>
      <c r="D30" s="7">
        <f>ROUND(A30*(2/12)*7.48*E1,0)</f>
        <v>2805</v>
      </c>
      <c r="E30" s="7">
        <f>ROUND(A30*(3/12)*7.48*E1,0)</f>
        <v>4208</v>
      </c>
      <c r="F30" s="7">
        <f>ROUND(A30*(4/12)*7.48*E1,0)</f>
        <v>5610</v>
      </c>
    </row>
    <row r="31" spans="1:6" ht="15">
      <c r="A31" s="2">
        <v>2600</v>
      </c>
      <c r="B31" s="7">
        <f>ROUND((B4/12*A31*7.48*E1),0)</f>
        <v>17503</v>
      </c>
      <c r="C31" s="7">
        <f>ROUND(A31*(1/12)*7.48*E1,0)</f>
        <v>1459</v>
      </c>
      <c r="D31" s="7">
        <f>ROUND(A31*(2/12)*7.48*E1,0)</f>
        <v>2917</v>
      </c>
      <c r="E31" s="7">
        <f>ROUND(A31*(3/12)*7.48*E1,0)</f>
        <v>4376</v>
      </c>
      <c r="F31" s="7">
        <f>ROUND(A31*(4/12)*7.48*E1,0)</f>
        <v>5834</v>
      </c>
    </row>
    <row r="32" spans="1:6" ht="15">
      <c r="A32" s="2">
        <v>2700</v>
      </c>
      <c r="B32" s="7">
        <f>ROUND((B4/12*A32*7.48*E1),0)</f>
        <v>18176</v>
      </c>
      <c r="C32" s="7">
        <f>ROUND(A32*(1/12)*7.48*E1,0)</f>
        <v>1515</v>
      </c>
      <c r="D32" s="7">
        <f>ROUND(A32*(2/12)*7.48*E1,0)</f>
        <v>3029</v>
      </c>
      <c r="E32" s="7">
        <f>ROUND(A32*(3/12)*7.48*E1,0)</f>
        <v>4544</v>
      </c>
      <c r="F32" s="7">
        <f>ROUND(A32*(4/12)*7.48*E1,0)</f>
        <v>6059</v>
      </c>
    </row>
    <row r="33" spans="1:6" ht="15">
      <c r="A33" s="2">
        <v>2800</v>
      </c>
      <c r="B33" s="7">
        <f>ROUND((B4/12*A33*7.48*E1),0)</f>
        <v>18850</v>
      </c>
      <c r="C33" s="7">
        <f>ROUND(A33*(1/12)*7.48*E1,0)</f>
        <v>1571</v>
      </c>
      <c r="D33" s="7">
        <f>ROUND(A33*(2/12)*7.48*E1,0)</f>
        <v>3142</v>
      </c>
      <c r="E33" s="7">
        <f>ROUND(A33*(3/12)*7.48*E1,0)</f>
        <v>4712</v>
      </c>
      <c r="F33" s="7">
        <f>ROUND(A33*(4/12)*7.48*E1,0)</f>
        <v>6283</v>
      </c>
    </row>
    <row r="34" spans="1:6" ht="15">
      <c r="A34" s="2">
        <v>2900</v>
      </c>
      <c r="B34" s="7">
        <f>ROUND((B4/12*A34*7.48*E1),0)</f>
        <v>19523</v>
      </c>
      <c r="C34" s="7">
        <f>ROUND(A34*(1/12)*7.48*E1,0)</f>
        <v>1627</v>
      </c>
      <c r="D34" s="7">
        <f>ROUND(A34*(2/12)*7.48*E1,0)</f>
        <v>3254</v>
      </c>
      <c r="E34" s="7">
        <f>ROUND(A34*(3/12)*7.48*E1,0)</f>
        <v>4881</v>
      </c>
      <c r="F34" s="7">
        <f>ROUND(A34*(4/12)*7.48*E1,0)</f>
        <v>6508</v>
      </c>
    </row>
    <row r="35" spans="1:6" ht="15">
      <c r="A35" s="2">
        <v>3000</v>
      </c>
      <c r="B35" s="7">
        <f>ROUND((B4/12*A35*7.48*E1),0)</f>
        <v>20196</v>
      </c>
      <c r="C35" s="7">
        <f>ROUND(A35*(1/12)*7.48*E1,0)</f>
        <v>1683</v>
      </c>
      <c r="D35" s="7">
        <f>ROUND(A35*(2/12)*7.48*E1,0)</f>
        <v>3366</v>
      </c>
      <c r="E35" s="7">
        <f>ROUND(A35*(3/12)*7.48*E1,0)</f>
        <v>5049</v>
      </c>
      <c r="F35" s="7">
        <f>ROUND(A35*(4/12)*7.48*E1,0)</f>
        <v>6732</v>
      </c>
    </row>
    <row r="36" spans="1:6" ht="15">
      <c r="A36" s="2">
        <v>3100</v>
      </c>
      <c r="B36" s="7">
        <f>ROUND((B4/12*A36*7.48*E1),0)</f>
        <v>20869</v>
      </c>
      <c r="C36" s="7">
        <f>ROUND(A36*(1/12)*7.48*E1,0)</f>
        <v>1739</v>
      </c>
      <c r="D36" s="7">
        <f>ROUND(A36*(2/12)*7.48*E1,0)</f>
        <v>3478</v>
      </c>
      <c r="E36" s="7">
        <f>ROUND(A36*(3/12)*7.48*E1,0)</f>
        <v>5217</v>
      </c>
      <c r="F36" s="7">
        <f>ROUND(A36*(4/12)*7.48*E1,0)</f>
        <v>6956</v>
      </c>
    </row>
    <row r="37" spans="1:6" ht="15">
      <c r="A37" s="2">
        <v>3200</v>
      </c>
      <c r="B37" s="7">
        <f>ROUND((B4/12*A37*7.48*E1),0)</f>
        <v>21542</v>
      </c>
      <c r="C37" s="7">
        <f>ROUND(A37*(1/12)*7.48*E1,0)</f>
        <v>1795</v>
      </c>
      <c r="D37" s="7">
        <f>ROUND(A37*(2/12)*7.48*E1,0)</f>
        <v>3590</v>
      </c>
      <c r="E37" s="7">
        <f>ROUND(A37*(3/12)*7.48*E1,0)</f>
        <v>5386</v>
      </c>
      <c r="F37" s="7">
        <f>ROUND(A37*(4/12)*7.48*E1,0)</f>
        <v>7181</v>
      </c>
    </row>
    <row r="38" spans="1:6" ht="15">
      <c r="A38" s="2">
        <v>3400</v>
      </c>
      <c r="B38" s="7">
        <f>ROUND((B4/12*A38*7.48*E1),0)</f>
        <v>22889</v>
      </c>
      <c r="C38" s="7">
        <f>ROUND(A38*(1/12)*7.48*E1,0)</f>
        <v>1907</v>
      </c>
      <c r="D38" s="7">
        <f>ROUND(A38*(2/12)*7.48*E1,0)</f>
        <v>3815</v>
      </c>
      <c r="E38" s="7">
        <f>ROUND(A38*(3/12)*7.48*E1,0)</f>
        <v>5722</v>
      </c>
      <c r="F38" s="7">
        <f>ROUND(A38*(4/12)*7.48*E1,0)</f>
        <v>7630</v>
      </c>
    </row>
    <row r="39" spans="1:6" ht="15">
      <c r="A39" s="2">
        <v>3500</v>
      </c>
      <c r="B39" s="7">
        <f>ROUND((B4/12*A39*7.48*E1),0)</f>
        <v>23562</v>
      </c>
      <c r="C39" s="7">
        <f>ROUND(A39*(1/12)*7.48*E1,0)</f>
        <v>1964</v>
      </c>
      <c r="D39" s="7">
        <f>ROUND(A39*(2/12)*7.48*E1,0)</f>
        <v>3927</v>
      </c>
      <c r="E39" s="7">
        <f>ROUND(A39*(3/12)*7.48*E1,0)</f>
        <v>5891</v>
      </c>
      <c r="F39" s="7">
        <f>ROUND(A39*(4/12)*7.48*E1,0)</f>
        <v>7854</v>
      </c>
    </row>
    <row r="40" spans="1:6" ht="15">
      <c r="A40" s="2">
        <v>3600</v>
      </c>
      <c r="B40" s="7">
        <f>ROUND((B4/12*A40*7.48*E1),0)</f>
        <v>24235</v>
      </c>
      <c r="C40" s="7">
        <f>ROUND(A40*(1/12)*7.48*E1,0)</f>
        <v>2020</v>
      </c>
      <c r="D40" s="7">
        <f>ROUND(A40*(2/12)*7.48*E1,0)</f>
        <v>4039</v>
      </c>
      <c r="E40" s="7">
        <f>ROUND(A40*(3/12)*7.48*E1,0)</f>
        <v>6059</v>
      </c>
      <c r="F40" s="7">
        <f>ROUND(A40*(4/12)*7.48*E1,0)</f>
        <v>8078</v>
      </c>
    </row>
    <row r="41" spans="1:6" ht="15">
      <c r="A41" s="2">
        <v>3700</v>
      </c>
      <c r="B41" s="7">
        <f>ROUND((B4/12*A41*7.48*E1),0)</f>
        <v>24908</v>
      </c>
      <c r="C41" s="7">
        <f>ROUND(A41*(1/12)*7.48*E1,0)</f>
        <v>2076</v>
      </c>
      <c r="D41" s="7">
        <f>ROUND(A41*(2/12)*7.48*E1,0)</f>
        <v>4151</v>
      </c>
      <c r="E41" s="7">
        <f>ROUND(A41*(3/12)*7.48*E1,0)</f>
        <v>6227</v>
      </c>
      <c r="F41" s="7">
        <f>ROUND(A41*(4/12)*7.48*E1,0)</f>
        <v>8303</v>
      </c>
    </row>
    <row r="42" spans="1:6" ht="15">
      <c r="A42" s="2">
        <v>3900</v>
      </c>
      <c r="B42" s="7">
        <f>ROUND((B4/12*A42*7.48*E1),0)</f>
        <v>26255</v>
      </c>
      <c r="C42" s="7">
        <f>ROUND(A42*(1/12)*7.48*E1,0)</f>
        <v>2188</v>
      </c>
      <c r="D42" s="7">
        <f>ROUND(A42*(2/12)*7.48*E1,0)</f>
        <v>4376</v>
      </c>
      <c r="E42" s="7">
        <f>ROUND(A42*(3/12)*7.48*E1,0)</f>
        <v>6564</v>
      </c>
      <c r="F42" s="7">
        <f>ROUND(A42*(4/12)*7.48*E1,0)</f>
        <v>8752</v>
      </c>
    </row>
    <row r="43" spans="1:6" ht="15">
      <c r="A43" s="2">
        <v>4000</v>
      </c>
      <c r="B43" s="7">
        <f>ROUND((B4/12*A43*7.48*E1),0)</f>
        <v>26928</v>
      </c>
      <c r="C43" s="7">
        <f>ROUND(A43*(1/12)*7.48*E1,0)</f>
        <v>2244</v>
      </c>
      <c r="D43" s="7">
        <f>ROUND(A43*(2/12)*7.48*E1,0)</f>
        <v>4488</v>
      </c>
      <c r="E43" s="7">
        <f>ROUND(A43*(3/12)*7.48*E1,0)</f>
        <v>6732</v>
      </c>
      <c r="F43" s="7">
        <f>ROUND(A43*(4/12)*7.48*E1,0)</f>
        <v>8976</v>
      </c>
    </row>
    <row r="44" spans="1:6" ht="15.75" customHeight="1">
      <c r="A44" s="17" t="s">
        <v>7</v>
      </c>
      <c r="B44" s="17"/>
      <c r="C44" s="17"/>
      <c r="D44" s="17"/>
      <c r="E44" s="17"/>
      <c r="F44" s="17"/>
    </row>
    <row r="45" spans="1:6" ht="16.5" customHeight="1">
      <c r="A45" s="16" t="s">
        <v>8</v>
      </c>
      <c r="B45" s="16"/>
      <c r="C45" s="16"/>
      <c r="D45" s="16"/>
      <c r="E45" s="16"/>
      <c r="F45" s="16"/>
    </row>
  </sheetData>
  <sheetProtection/>
  <mergeCells count="6">
    <mergeCell ref="A44:F44"/>
    <mergeCell ref="A3:F3"/>
    <mergeCell ref="A2:F2"/>
    <mergeCell ref="A1:D1"/>
    <mergeCell ref="B5:F5"/>
    <mergeCell ref="A45:F45"/>
  </mergeCells>
  <printOptions/>
  <pageMargins left="0.75" right="0.75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Hartman</dc:creator>
  <cp:keywords/>
  <dc:description/>
  <cp:lastModifiedBy>Megan Hartman</cp:lastModifiedBy>
  <dcterms:created xsi:type="dcterms:W3CDTF">2009-04-04T21:31:19Z</dcterms:created>
  <dcterms:modified xsi:type="dcterms:W3CDTF">2015-05-15T18:46:25Z</dcterms:modified>
  <cp:category/>
  <cp:version/>
  <cp:contentType/>
  <cp:contentStatus/>
</cp:coreProperties>
</file>